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00" yWindow="-15" windowWidth="3390" windowHeight="8100" tabRatio="753" firstSheet="2" activeTab="8"/>
  </bookViews>
  <sheets>
    <sheet name="Összesített" sheetId="28" r:id="rId1"/>
    <sheet name="Mezőgazdasági technikus 2020" sheetId="94" r:id="rId2"/>
    <sheet name="Mezőgazdasági technikus 2018" sheetId="92" r:id="rId3"/>
    <sheet name="Mg-i gépésztechnikus 2020" sheetId="95" r:id="rId4"/>
    <sheet name="Mg-i gépésztechnikus 2018" sheetId="93" r:id="rId5"/>
    <sheet name="Felnőttek középiskolája 2016" sheetId="74" r:id="rId6"/>
    <sheet name="Gazda 2020" sheetId="98" r:id="rId7"/>
    <sheet name="Kertész 2020" sheetId="96" r:id="rId8"/>
    <sheet name="Mezőgazdasági gépész 2020" sheetId="97" r:id="rId9"/>
  </sheets>
  <calcPr calcId="162913"/>
</workbook>
</file>

<file path=xl/calcChain.xml><?xml version="1.0" encoding="utf-8"?>
<calcChain xmlns="http://schemas.openxmlformats.org/spreadsheetml/2006/main">
  <c r="P35" i="97" l="1"/>
  <c r="T26" i="97"/>
  <c r="T24" i="96"/>
  <c r="W29" i="94"/>
  <c r="AA29" i="94"/>
  <c r="AA42" i="94" s="1"/>
  <c r="AC29" i="94" l="1"/>
  <c r="Y29" i="94"/>
  <c r="U29" i="94"/>
  <c r="S29" i="94"/>
  <c r="O29" i="94"/>
  <c r="K29" i="94"/>
  <c r="G29" i="94"/>
  <c r="C29" i="94"/>
  <c r="V31" i="98" l="1"/>
  <c r="V24" i="96"/>
  <c r="T33" i="96" l="1"/>
  <c r="AC27" i="95"/>
  <c r="T31" i="98"/>
  <c r="T40" i="98" l="1"/>
  <c r="C27" i="95" l="1"/>
  <c r="E27" i="95"/>
  <c r="G27" i="95"/>
  <c r="I27" i="95"/>
  <c r="K27" i="95"/>
  <c r="M27" i="95"/>
  <c r="O27" i="95"/>
  <c r="Q27" i="95"/>
  <c r="S27" i="95"/>
  <c r="U27" i="95"/>
  <c r="W27" i="95"/>
  <c r="AA27" i="95"/>
  <c r="Y27" i="95"/>
  <c r="E29" i="94"/>
  <c r="G42" i="94"/>
  <c r="I29" i="94"/>
  <c r="M29" i="94"/>
  <c r="Q29" i="94"/>
  <c r="W41" i="95" l="1"/>
  <c r="N26" i="97"/>
  <c r="N36" i="97" s="1"/>
  <c r="L26" i="97"/>
  <c r="H26" i="97"/>
  <c r="J26" i="97"/>
  <c r="J36" i="97" s="1"/>
  <c r="H24" i="96"/>
  <c r="J24" i="96"/>
  <c r="J34" i="96" s="1"/>
  <c r="V26" i="97"/>
  <c r="V36" i="97" s="1"/>
  <c r="T37" i="97"/>
  <c r="R26" i="97"/>
  <c r="R36" i="97" s="1"/>
  <c r="P26" i="97"/>
  <c r="P37" i="97" s="1"/>
  <c r="F26" i="97"/>
  <c r="F36" i="97" s="1"/>
  <c r="D26" i="97"/>
  <c r="D37" i="97" s="1"/>
  <c r="T35" i="96"/>
  <c r="R24" i="96"/>
  <c r="R34" i="96" s="1"/>
  <c r="P24" i="96"/>
  <c r="P35" i="96" s="1"/>
  <c r="N24" i="96"/>
  <c r="N34" i="96" s="1"/>
  <c r="L24" i="96"/>
  <c r="F24" i="96"/>
  <c r="F34" i="96" s="1"/>
  <c r="D24" i="96"/>
  <c r="D35" i="96" s="1"/>
  <c r="T42" i="98"/>
  <c r="V41" i="98"/>
  <c r="R31" i="98"/>
  <c r="P31" i="98"/>
  <c r="P42" i="98" s="1"/>
  <c r="N31" i="98"/>
  <c r="N41" i="98" s="1"/>
  <c r="L31" i="98"/>
  <c r="L42" i="98" s="1"/>
  <c r="J31" i="98"/>
  <c r="H31" i="98"/>
  <c r="H42" i="98" s="1"/>
  <c r="F31" i="98"/>
  <c r="F41" i="98" s="1"/>
  <c r="D31" i="98"/>
  <c r="D42" i="98" s="1"/>
  <c r="AA43" i="95"/>
  <c r="Y42" i="95"/>
  <c r="W43" i="95"/>
  <c r="U42" i="95"/>
  <c r="O43" i="95"/>
  <c r="M42" i="95"/>
  <c r="K43" i="95"/>
  <c r="I42" i="95"/>
  <c r="G43" i="95"/>
  <c r="E42" i="95"/>
  <c r="C41" i="95"/>
  <c r="AC43" i="94"/>
  <c r="Y43" i="94"/>
  <c r="W44" i="94"/>
  <c r="AA44" i="94"/>
  <c r="U43" i="94"/>
  <c r="S44" i="94"/>
  <c r="Q43" i="94"/>
  <c r="O44" i="94"/>
  <c r="M43" i="94"/>
  <c r="K44" i="94"/>
  <c r="I43" i="94"/>
  <c r="G44" i="94"/>
  <c r="E43" i="94"/>
  <c r="C44" i="94"/>
  <c r="P40" i="98" l="1"/>
  <c r="R41" i="98"/>
  <c r="L35" i="97"/>
  <c r="H35" i="97"/>
  <c r="H37" i="97"/>
  <c r="H33" i="96"/>
  <c r="L33" i="96"/>
  <c r="H35" i="96"/>
  <c r="P33" i="96"/>
  <c r="L35" i="96"/>
  <c r="D35" i="97"/>
  <c r="T35" i="97"/>
  <c r="L37" i="97"/>
  <c r="D33" i="96"/>
  <c r="V34" i="96"/>
  <c r="H40" i="98"/>
  <c r="J41" i="98"/>
  <c r="D40" i="98"/>
  <c r="L40" i="98"/>
  <c r="AA41" i="95"/>
  <c r="S41" i="95"/>
  <c r="AC42" i="95"/>
  <c r="O41" i="95"/>
  <c r="G41" i="95"/>
  <c r="Q42" i="95"/>
  <c r="S43" i="95"/>
  <c r="K41" i="95"/>
  <c r="C43" i="95"/>
  <c r="W42" i="94"/>
  <c r="K42" i="94"/>
  <c r="O42" i="94"/>
  <c r="C42" i="94"/>
  <c r="S42" i="94"/>
  <c r="I30" i="93" l="1"/>
  <c r="I45" i="93" s="1"/>
  <c r="G30" i="93"/>
  <c r="G46" i="93" s="1"/>
  <c r="E30" i="93"/>
  <c r="E45" i="93" s="1"/>
  <c r="C30" i="93"/>
  <c r="C46" i="93" s="1"/>
  <c r="I32" i="92"/>
  <c r="I46" i="92" s="1"/>
  <c r="G32" i="92"/>
  <c r="G47" i="92" s="1"/>
  <c r="E32" i="92"/>
  <c r="E46" i="92" s="1"/>
  <c r="C32" i="92"/>
  <c r="C47" i="92" s="1"/>
  <c r="C44" i="93" l="1"/>
  <c r="G44" i="93"/>
  <c r="C45" i="92"/>
  <c r="G45" i="92"/>
  <c r="E29" i="74" l="1"/>
  <c r="E31" i="74" s="1"/>
  <c r="C29" i="74"/>
  <c r="C31" i="74" s="1"/>
  <c r="E13" i="74"/>
  <c r="E15" i="74" s="1"/>
  <c r="C13" i="74"/>
  <c r="C15" i="74" s="1"/>
  <c r="D5" i="28"/>
  <c r="E5" i="28"/>
  <c r="F5" i="28"/>
  <c r="H11" i="28"/>
  <c r="G11" i="28"/>
  <c r="H9" i="28"/>
  <c r="G9" i="28"/>
  <c r="F7" i="28"/>
  <c r="E7" i="28"/>
  <c r="D7" i="28"/>
  <c r="F13" i="28"/>
  <c r="E13" i="28"/>
  <c r="D13" i="28"/>
  <c r="F6" i="28"/>
  <c r="E6" i="28"/>
  <c r="D6" i="28"/>
  <c r="F3" i="28"/>
  <c r="E3" i="28"/>
  <c r="D3" i="28"/>
  <c r="H2" i="28"/>
  <c r="G2" i="28"/>
  <c r="F2" i="28"/>
  <c r="E2" i="28"/>
  <c r="D2" i="28"/>
</calcChain>
</file>

<file path=xl/sharedStrings.xml><?xml version="1.0" encoding="utf-8"?>
<sst xmlns="http://schemas.openxmlformats.org/spreadsheetml/2006/main" count="633" uniqueCount="225">
  <si>
    <t>Szakmai Program óratervi táblázatai</t>
  </si>
  <si>
    <t>Osztályfőnöki</t>
  </si>
  <si>
    <t>Testnevelés</t>
  </si>
  <si>
    <t>Szakmai számítások</t>
  </si>
  <si>
    <t>Összesen:</t>
  </si>
  <si>
    <t>Iskolai óra/ciklus:</t>
  </si>
  <si>
    <t>5 / 5 nap</t>
  </si>
  <si>
    <t>Elmélet/gyakorlat aránya (százalék):</t>
  </si>
  <si>
    <t>Informatika</t>
  </si>
  <si>
    <t>Vállalkozási ismeretek</t>
  </si>
  <si>
    <t>1/13. évfolyam</t>
  </si>
  <si>
    <t>iskolai gyakorlat</t>
  </si>
  <si>
    <t>Anyagismeret</t>
  </si>
  <si>
    <t>6 / 4 nap</t>
  </si>
  <si>
    <t>Munkavállalói ismeretek</t>
  </si>
  <si>
    <t>Sorsz.</t>
  </si>
  <si>
    <t>Szakma megnevezése</t>
  </si>
  <si>
    <t>Évfolyamok száma</t>
  </si>
  <si>
    <t>Feljárási rend iskola/képző hely (nap)</t>
  </si>
  <si>
    <t>Elmélet/gyakorlat aránya</t>
  </si>
  <si>
    <t>Nyári gyakorlat (óra)</t>
  </si>
  <si>
    <t>Szintvizsga</t>
  </si>
  <si>
    <t>1.</t>
  </si>
  <si>
    <t>2.</t>
  </si>
  <si>
    <t>3.</t>
  </si>
  <si>
    <t>30/70</t>
  </si>
  <si>
    <t>-</t>
  </si>
  <si>
    <t>50/50</t>
  </si>
  <si>
    <t>4.</t>
  </si>
  <si>
    <t>5.</t>
  </si>
  <si>
    <t>6.</t>
  </si>
  <si>
    <t>40/60</t>
  </si>
  <si>
    <t>7.</t>
  </si>
  <si>
    <t>8.</t>
  </si>
  <si>
    <t>9.</t>
  </si>
  <si>
    <t>10.</t>
  </si>
  <si>
    <t>11.</t>
  </si>
  <si>
    <t>12.</t>
  </si>
  <si>
    <t>13.</t>
  </si>
  <si>
    <t>Gyakorlati óra/ciklus:</t>
  </si>
  <si>
    <t>Idegen nyelv</t>
  </si>
  <si>
    <t>Iskolai/Tanműhelyi napok:</t>
  </si>
  <si>
    <t>Matematika</t>
  </si>
  <si>
    <t>OKJ szám</t>
  </si>
  <si>
    <t>Központi Program</t>
  </si>
  <si>
    <t>Szakmai és vizsgakövetelmény</t>
  </si>
  <si>
    <t>54 481 03 0010 54 05</t>
  </si>
  <si>
    <t>Számítógéprendszer-karbantartó 2012</t>
  </si>
  <si>
    <t>Tantárgy</t>
  </si>
  <si>
    <t>Fizika</t>
  </si>
  <si>
    <t>Mezőgazdasági ismeretek</t>
  </si>
  <si>
    <t>Kötelező óraszám összesen:</t>
  </si>
  <si>
    <t>11. évfolyam</t>
  </si>
  <si>
    <t>12. évfolyam</t>
  </si>
  <si>
    <t>Szakmai követelmény-modulok</t>
  </si>
  <si>
    <t>Tantárgyak</t>
  </si>
  <si>
    <t>11500-12 Munkahelyi egészség és biztonság</t>
  </si>
  <si>
    <t>Munkahelyi egészség és biztonság</t>
  </si>
  <si>
    <t>11499-12 Foglalkoztatás II.</t>
  </si>
  <si>
    <t>Összes óra</t>
  </si>
  <si>
    <t>tanár</t>
  </si>
  <si>
    <t>Foglalkoztatás II.</t>
  </si>
  <si>
    <t>Foglalkoztatás I.</t>
  </si>
  <si>
    <t>Gazdálkodási alapismeretek</t>
  </si>
  <si>
    <t>Gazdálkodási alapgyakorlatok</t>
  </si>
  <si>
    <t>Műszaki ismeretek</t>
  </si>
  <si>
    <t>Összes szakmai óra</t>
  </si>
  <si>
    <t>Kommunikáció, magyar nyelv és irodalom</t>
  </si>
  <si>
    <t>Természetismeret</t>
  </si>
  <si>
    <t>Összefüggő nyári gyakorlat (óra):</t>
  </si>
  <si>
    <t>Magyar nyelv és irodalom</t>
  </si>
  <si>
    <t>Etika</t>
  </si>
  <si>
    <t>Művészetek (vizuális kultúra)</t>
  </si>
  <si>
    <t>Szakmai követelménymodulok</t>
  </si>
  <si>
    <t>11498-12 Foglalkoztatás I. (érettségire épülő képzések esetén)</t>
  </si>
  <si>
    <t>Állattenyésztés I.</t>
  </si>
  <si>
    <t>Anatómia és élettan I.</t>
  </si>
  <si>
    <t>Takarmányozástan</t>
  </si>
  <si>
    <t>Állatok egészségvédelme I.</t>
  </si>
  <si>
    <t>Géptan</t>
  </si>
  <si>
    <t>Géptan gyakorlat</t>
  </si>
  <si>
    <t>Növénytermesztés</t>
  </si>
  <si>
    <t>Növénytermesztés gyakorlat</t>
  </si>
  <si>
    <t>Állattenyésztés II.</t>
  </si>
  <si>
    <t>Állattenyésztés gyakorlat</t>
  </si>
  <si>
    <t>11052-12 Gépüzemeltetés és -karbantartás</t>
  </si>
  <si>
    <t>11053-12 Szántóföldi növénytermesztés</t>
  </si>
  <si>
    <t>11054-12 Állattenyésztés és -tartás</t>
  </si>
  <si>
    <t>11082-12 Kertészeti növénytermesztés</t>
  </si>
  <si>
    <t>9. évfolyam</t>
  </si>
  <si>
    <t>10. évfolyam</t>
  </si>
  <si>
    <t>Idegen nyelvek</t>
  </si>
  <si>
    <t>Történelem, társadalom és állampolgár ismeretek</t>
  </si>
  <si>
    <t>Mezőgazdasági technikus: 54 621 02</t>
  </si>
  <si>
    <t>elméleti óraszám</t>
  </si>
  <si>
    <t>gyakorlati óraszám</t>
  </si>
  <si>
    <t>Agrárműszaki erőgépek</t>
  </si>
  <si>
    <t>Mezőgazdasági munkagépek</t>
  </si>
  <si>
    <t>Mezőgazdasági gépek üzemeltetése</t>
  </si>
  <si>
    <t>Mezőgazdasági gépésztechnikus: 54 521 05</t>
  </si>
  <si>
    <t>Tört., társ. és államp. ismeretek</t>
  </si>
  <si>
    <t>Munkavédelem</t>
  </si>
  <si>
    <t>Mezőgazdasági erőgépek</t>
  </si>
  <si>
    <t>Szakmai alapozó ismeretek</t>
  </si>
  <si>
    <t>Dísznövénykertész 2013</t>
  </si>
  <si>
    <t>Ipari gépész 2013</t>
  </si>
  <si>
    <t>Mezőgazdasági gépésztechnikus 2013</t>
  </si>
  <si>
    <t>Mezőgazdasági technikus 2013</t>
  </si>
  <si>
    <t>Kertész 2013</t>
  </si>
  <si>
    <t>14/2013. (IV. 5.) NGM rendelet</t>
  </si>
  <si>
    <t>34 622 01</t>
  </si>
  <si>
    <t>41/2013. (V. 28.) VM rendelet</t>
  </si>
  <si>
    <t xml:space="preserve">  27/2012. (VIII. 27.) NGM rendelet</t>
  </si>
  <si>
    <t>34 521 04</t>
  </si>
  <si>
    <t>34 622 02</t>
  </si>
  <si>
    <t>54 621 02</t>
  </si>
  <si>
    <t>54 521 05</t>
  </si>
  <si>
    <t xml:space="preserve">  41/2013. (V. 28.) VM rendelet</t>
  </si>
  <si>
    <t>34 521 08</t>
  </si>
  <si>
    <t>MeH EKK ügyszám: XIX-856/1/2008. közlemény</t>
  </si>
  <si>
    <t>17/2010. (XI. 25.) NFM rendelet</t>
  </si>
  <si>
    <t>Mezőgazdasági gépész 2013</t>
  </si>
  <si>
    <t>Dísznövénykertész 2016</t>
  </si>
  <si>
    <t>Gépi forgácsoló 2013</t>
  </si>
  <si>
    <t>Kertész 2016</t>
  </si>
  <si>
    <t>Mezőgazdasági technikus 2016</t>
  </si>
  <si>
    <t>Mezőgazdasági gépésztechnikus 2016</t>
  </si>
  <si>
    <t>Mezőgazdasági gépész 2016</t>
  </si>
  <si>
    <t>Készült a   kiadott központi program alapján</t>
  </si>
  <si>
    <t>Kötelező komplex természettudományos tantárgy</t>
  </si>
  <si>
    <t>Biológia</t>
  </si>
  <si>
    <t>Pénzügyi és vállalkozói ismeretek</t>
  </si>
  <si>
    <t>11495-16 Takarmányozástan és általános állattenyésztés</t>
  </si>
  <si>
    <t>Állattenyésztési alapgyakorlatok I.</t>
  </si>
  <si>
    <t>Állattenyésztési alapgyakorlatok II.</t>
  </si>
  <si>
    <t>11906-16 Agrárvállalkozási, kereskedelmi ismeretek</t>
  </si>
  <si>
    <t>Kertészet gyakorlat</t>
  </si>
  <si>
    <t>10997-16 Állattartás</t>
  </si>
  <si>
    <t>Állattartás</t>
  </si>
  <si>
    <t>Állattartás gyakorlata</t>
  </si>
  <si>
    <t>2/14. vagy 5/13. évfolyam</t>
  </si>
  <si>
    <t>Készült a   rendeletben kiadott központi program alapján</t>
  </si>
  <si>
    <t>11906 -16 Agrárvállalkozási, kereskedelmi ismeretek</t>
  </si>
  <si>
    <t>Gazdálkodási ismeretek</t>
  </si>
  <si>
    <t>Géprajz, gépelemek, mehanika</t>
  </si>
  <si>
    <t xml:space="preserve">Agrárműszaki alapok szakmai gyakorlat </t>
  </si>
  <si>
    <t>10975-16 Agrárműszaki erőforrások</t>
  </si>
  <si>
    <t>Erőgépek</t>
  </si>
  <si>
    <t>Erőgépek szakmai gyakorlat</t>
  </si>
  <si>
    <t>11049-16 Mezőgazdasági termelés gépei</t>
  </si>
  <si>
    <t>Munkagépek</t>
  </si>
  <si>
    <t>Munkagépek szakmai gyakorlat</t>
  </si>
  <si>
    <t>11050-16 Gépek üzemeltetése a mezőgazdaságban</t>
  </si>
  <si>
    <t>Gépek üzemeltetése</t>
  </si>
  <si>
    <t>Gépek üzemeltetése szakmai gyakorlat</t>
  </si>
  <si>
    <t>11908-16 Mezőgazdasági ismeretek</t>
  </si>
  <si>
    <t>Mezőgazdasági ismeretek szakmai gyakorlat</t>
  </si>
  <si>
    <t>Szabadsáv</t>
  </si>
  <si>
    <t>10925-16 Agrárműszaki alapok</t>
  </si>
  <si>
    <r>
      <t>Érettségi vizsgára felkészítő évfolyam</t>
    </r>
    <r>
      <rPr>
        <b/>
        <sz val="14"/>
        <color indexed="10"/>
        <rFont val="Times New Roman"/>
        <family val="1"/>
        <charset val="238"/>
      </rPr>
      <t xml:space="preserve"> esti</t>
    </r>
  </si>
  <si>
    <r>
      <t xml:space="preserve">Érettségi vizsgára felkészítő évfolyam </t>
    </r>
    <r>
      <rPr>
        <b/>
        <sz val="14"/>
        <color indexed="10"/>
        <rFont val="Times New Roman"/>
        <family val="1"/>
        <charset val="238"/>
      </rPr>
      <t>nappali</t>
    </r>
  </si>
  <si>
    <t>Szakmai tárgy (10820 -16 CAD ismeretek)</t>
  </si>
  <si>
    <t>33 521 03</t>
  </si>
  <si>
    <t>1. évfolyam</t>
  </si>
  <si>
    <t>2. évfolyam</t>
  </si>
  <si>
    <t>Részletes növénytermesztés</t>
  </si>
  <si>
    <t>Kertészet</t>
  </si>
  <si>
    <t>Gépjavítás</t>
  </si>
  <si>
    <t>Gazdálkodási gyakorlatok</t>
  </si>
  <si>
    <t>Mezőgazdasági technikus: 5 0811 17 09</t>
  </si>
  <si>
    <t>Galamb József Mezőgazdasági Technikum és Szakképző Iskola</t>
  </si>
  <si>
    <t>Készült a kiadott központi program tantervek alapján</t>
  </si>
  <si>
    <t>óratervi táblázat</t>
  </si>
  <si>
    <t>Digitális kultúra</t>
  </si>
  <si>
    <t>Agrárdigitalizációs ismeretek</t>
  </si>
  <si>
    <t>Munkavállalói idegen nyelv</t>
  </si>
  <si>
    <t>Mezőgazdaság és erdészet ágazati alapoktatás</t>
  </si>
  <si>
    <t>Általános alapozás</t>
  </si>
  <si>
    <t>Szakmai alapozás</t>
  </si>
  <si>
    <t>Agrárvállalkozási ismeretek</t>
  </si>
  <si>
    <t>Növényvédelmi ismeretek</t>
  </si>
  <si>
    <t>Zöldségtermesztés</t>
  </si>
  <si>
    <t>Szőlő- és gyümölcstermesztés</t>
  </si>
  <si>
    <t>Állattenyésztés, állattartás</t>
  </si>
  <si>
    <t>Állattartási alapismeretek</t>
  </si>
  <si>
    <t>Állattenyésztés</t>
  </si>
  <si>
    <t>Részletes állattenyésztés</t>
  </si>
  <si>
    <t>13. évfolyam</t>
  </si>
  <si>
    <t>2/14. évfolyam</t>
  </si>
  <si>
    <t>Járművezető képzés</t>
  </si>
  <si>
    <t>Járművezetési ismeretek</t>
  </si>
  <si>
    <t>Járművezetési gyakorlatok</t>
  </si>
  <si>
    <t>Mezőgazdasági gépek</t>
  </si>
  <si>
    <t>Mezőgazdasági termelés gépei</t>
  </si>
  <si>
    <t>Mezőgazdasági termelési folyamatok</t>
  </si>
  <si>
    <t>Termesztés- és tartástechnológiák</t>
  </si>
  <si>
    <t>Mezőgazdasági gépjavítás</t>
  </si>
  <si>
    <t>Gépelemek, mechanika</t>
  </si>
  <si>
    <t>Műszaki dokumentációk</t>
  </si>
  <si>
    <t>Mezőgazdasági gépek javítása</t>
  </si>
  <si>
    <t>Mezőgazdasági gépésztechnikus: 5 0810 17 08</t>
  </si>
  <si>
    <t>Gazda: 4 0811 17 04</t>
  </si>
  <si>
    <t>Kertész: 4 0812 17 05</t>
  </si>
  <si>
    <t>Mezőgazdasági gépész:  4 0810 17 07</t>
  </si>
  <si>
    <t>Történelem és társadalomismeret</t>
  </si>
  <si>
    <t>Pénzügyi és munkavállalói ismeretek</t>
  </si>
  <si>
    <t>Osztályközösség-építő Program</t>
  </si>
  <si>
    <t>Gyakorlati óra/hét:</t>
  </si>
  <si>
    <t>Iskolai óra/hét:</t>
  </si>
  <si>
    <t>Kiegészítő tevékenységek</t>
  </si>
  <si>
    <t>Felnőttképzés</t>
  </si>
  <si>
    <t xml:space="preserve"> Szakközépiskolai képzés</t>
  </si>
  <si>
    <t>Mikroszaporítási ismeretek</t>
  </si>
  <si>
    <t>Kertészeti növények</t>
  </si>
  <si>
    <t>Növényismeret</t>
  </si>
  <si>
    <t>Termesztéstechnológiák</t>
  </si>
  <si>
    <t>Termesztőberendezések</t>
  </si>
  <si>
    <t>Agrárgépész szakmai alapozó</t>
  </si>
  <si>
    <t>Fémmegmunkálás</t>
  </si>
  <si>
    <t>Osztályközösség-építő program</t>
  </si>
  <si>
    <t>Agrárvállalkozás</t>
  </si>
  <si>
    <t>Állattartás, állattenyésztés</t>
  </si>
  <si>
    <t>Történelem</t>
  </si>
  <si>
    <t>Állampolgár ismeretek</t>
  </si>
  <si>
    <t>CAD 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</si>
</sst>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name val="Calibri"/>
      <family val="2"/>
      <charset val="238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10"/>
      <name val="Palatino Linotype"/>
      <family val="1"/>
      <charset val="238"/>
    </font>
    <font>
      <sz val="10"/>
      <color indexed="10"/>
      <name val="Palatino Linotype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275">
    <xf numFmtId="0" fontId="0" fillId="0" borderId="0" xfId="0"/>
    <xf numFmtId="0" fontId="1" fillId="0" borderId="0" xfId="0" applyFont="1"/>
    <xf numFmtId="16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vertical="center"/>
    </xf>
    <xf numFmtId="16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9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8" fillId="0" borderId="15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5" borderId="7" xfId="0" applyNumberFormat="1" applyFont="1" applyFill="1" applyBorder="1" applyAlignment="1">
      <alignment horizontal="center" vertical="center"/>
    </xf>
    <xf numFmtId="0" fontId="18" fillId="5" borderId="6" xfId="0" applyNumberFormat="1" applyFont="1" applyFill="1" applyBorder="1" applyAlignment="1">
      <alignment horizontal="center" wrapText="1"/>
    </xf>
    <xf numFmtId="0" fontId="18" fillId="5" borderId="10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6" xfId="0" applyFont="1" applyBorder="1" applyAlignment="1">
      <alignment horizontal="left" wrapText="1"/>
    </xf>
    <xf numFmtId="0" fontId="18" fillId="4" borderId="10" xfId="0" applyFont="1" applyFill="1" applyBorder="1" applyAlignment="1">
      <alignment horizontal="left" vertical="center" wrapText="1" indent="1"/>
    </xf>
    <xf numFmtId="0" fontId="18" fillId="3" borderId="8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left" wrapText="1"/>
    </xf>
    <xf numFmtId="0" fontId="16" fillId="2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 indent="1"/>
    </xf>
    <xf numFmtId="0" fontId="0" fillId="0" borderId="0" xfId="0" applyBorder="1"/>
    <xf numFmtId="0" fontId="17" fillId="0" borderId="10" xfId="0" applyFont="1" applyBorder="1" applyAlignment="1">
      <alignment wrapText="1"/>
    </xf>
    <xf numFmtId="0" fontId="17" fillId="0" borderId="7" xfId="0" applyFont="1" applyBorder="1" applyAlignment="1">
      <alignment horizontal="left" wrapText="1"/>
    </xf>
    <xf numFmtId="0" fontId="13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0" fillId="0" borderId="9" xfId="0" applyBorder="1"/>
    <xf numFmtId="0" fontId="8" fillId="0" borderId="10" xfId="0" applyFont="1" applyBorder="1" applyAlignment="1">
      <alignment horizontal="center" wrapText="1"/>
    </xf>
    <xf numFmtId="0" fontId="8" fillId="0" borderId="19" xfId="0" applyFont="1" applyBorder="1" applyAlignment="1">
      <alignment horizontal="left" vertical="center" wrapText="1" indent="1"/>
    </xf>
    <xf numFmtId="0" fontId="8" fillId="4" borderId="7" xfId="0" applyFont="1" applyFill="1" applyBorder="1" applyAlignment="1">
      <alignment horizontal="left" vertical="center" wrapText="1" indent="1"/>
    </xf>
    <xf numFmtId="0" fontId="0" fillId="4" borderId="7" xfId="0" applyFill="1" applyBorder="1" applyAlignment="1">
      <alignment horizontal="center" vertical="center"/>
    </xf>
    <xf numFmtId="0" fontId="8" fillId="8" borderId="15" xfId="0" applyFont="1" applyFill="1" applyBorder="1" applyAlignment="1">
      <alignment horizontal="left" vertical="center" wrapText="1" indent="1"/>
    </xf>
    <xf numFmtId="0" fontId="8" fillId="8" borderId="6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left" vertical="center" wrapText="1" indent="1"/>
    </xf>
    <xf numFmtId="0" fontId="0" fillId="8" borderId="7" xfId="0" applyFill="1" applyBorder="1"/>
    <xf numFmtId="0" fontId="0" fillId="8" borderId="12" xfId="0" applyFill="1" applyBorder="1"/>
    <xf numFmtId="0" fontId="9" fillId="5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" fillId="0" borderId="5" xfId="0" applyFont="1" applyFill="1" applyBorder="1"/>
    <xf numFmtId="0" fontId="1" fillId="0" borderId="7" xfId="0" applyFont="1" applyBorder="1"/>
    <xf numFmtId="0" fontId="24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5" borderId="4" xfId="0" applyNumberFormat="1" applyFont="1" applyFill="1" applyBorder="1" applyAlignment="1">
      <alignment horizontal="center" wrapText="1"/>
    </xf>
    <xf numFmtId="0" fontId="18" fillId="5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 indent="1"/>
    </xf>
    <xf numFmtId="0" fontId="9" fillId="12" borderId="7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7" xfId="0" applyNumberFormat="1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9" fillId="5" borderId="6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5" borderId="7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5" borderId="8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>
      <alignment horizontal="left" vertical="center" indent="3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5" fillId="7" borderId="7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left" vertical="center" wrapText="1"/>
    </xf>
    <xf numFmtId="0" fontId="12" fillId="11" borderId="2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 indent="1"/>
    </xf>
    <xf numFmtId="0" fontId="18" fillId="0" borderId="8" xfId="0" applyFont="1" applyBorder="1" applyAlignment="1">
      <alignment horizontal="left" vertical="center" wrapText="1" indent="1"/>
    </xf>
    <xf numFmtId="0" fontId="18" fillId="0" borderId="11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" fillId="12" borderId="13" xfId="0" applyFont="1" applyFill="1" applyBorder="1" applyAlignment="1">
      <alignment horizontal="left" vertical="center" wrapText="1" indent="3"/>
    </xf>
    <xf numFmtId="0" fontId="1" fillId="12" borderId="12" xfId="0" applyFont="1" applyFill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20" fillId="3" borderId="29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center" wrapText="1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 indent="4"/>
    </xf>
    <xf numFmtId="0" fontId="7" fillId="0" borderId="7" xfId="0" applyFont="1" applyBorder="1" applyAlignment="1">
      <alignment horizontal="left" vertical="center" wrapText="1" indent="4"/>
    </xf>
    <xf numFmtId="0" fontId="1" fillId="5" borderId="7" xfId="0" applyFont="1" applyFill="1" applyBorder="1" applyAlignment="1">
      <alignment horizontal="left" vertical="center" wrapText="1" indent="4"/>
    </xf>
    <xf numFmtId="0" fontId="1" fillId="0" borderId="7" xfId="0" applyFont="1" applyBorder="1" applyAlignment="1">
      <alignment horizontal="left" vertical="center" indent="4"/>
    </xf>
    <xf numFmtId="0" fontId="7" fillId="0" borderId="7" xfId="0" applyFont="1" applyBorder="1" applyAlignment="1">
      <alignment horizontal="left" vertical="center" indent="4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12" borderId="13" xfId="0" applyFont="1" applyFill="1" applyBorder="1" applyAlignment="1">
      <alignment horizontal="left" vertical="center" wrapText="1" indent="4"/>
    </xf>
    <xf numFmtId="0" fontId="1" fillId="12" borderId="12" xfId="0" applyFont="1" applyFill="1" applyBorder="1" applyAlignment="1">
      <alignment horizontal="left" vertical="center" wrapText="1" indent="4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2.75" x14ac:dyDescent="0.2"/>
  <cols>
    <col min="1" max="1" width="6.5703125" bestFit="1" customWidth="1"/>
    <col min="2" max="2" width="22.85546875" customWidth="1"/>
    <col min="3" max="3" width="11.42578125" bestFit="1" customWidth="1"/>
    <col min="4" max="8" width="7" customWidth="1"/>
    <col min="9" max="9" width="17" customWidth="1"/>
    <col min="10" max="11" width="7" customWidth="1"/>
    <col min="12" max="12" width="13" customWidth="1"/>
    <col min="13" max="13" width="20.28515625" customWidth="1"/>
    <col min="14" max="14" width="21.42578125" style="6" customWidth="1"/>
    <col min="15" max="15" width="21" style="6" customWidth="1"/>
  </cols>
  <sheetData>
    <row r="1" spans="1:15" ht="25.5" customHeight="1" x14ac:dyDescent="0.2">
      <c r="A1" s="183" t="s">
        <v>15</v>
      </c>
      <c r="B1" s="184" t="s">
        <v>16</v>
      </c>
      <c r="C1" s="184" t="s">
        <v>17</v>
      </c>
      <c r="D1" s="180" t="s">
        <v>18</v>
      </c>
      <c r="E1" s="181"/>
      <c r="F1" s="181"/>
      <c r="G1" s="181"/>
      <c r="H1" s="181"/>
      <c r="I1" s="184" t="s">
        <v>19</v>
      </c>
      <c r="J1" s="185" t="s">
        <v>20</v>
      </c>
      <c r="K1" s="185"/>
      <c r="L1" s="183" t="s">
        <v>21</v>
      </c>
      <c r="M1" s="188" t="s">
        <v>43</v>
      </c>
      <c r="N1" s="186" t="s">
        <v>44</v>
      </c>
      <c r="O1" s="186" t="s">
        <v>45</v>
      </c>
    </row>
    <row r="2" spans="1:15" x14ac:dyDescent="0.2">
      <c r="A2" s="183"/>
      <c r="B2" s="184"/>
      <c r="C2" s="184"/>
      <c r="D2" s="13" t="str">
        <f>"1/9"</f>
        <v>1/9</v>
      </c>
      <c r="E2" s="13" t="str">
        <f>"2/10"</f>
        <v>2/10</v>
      </c>
      <c r="F2" s="13" t="str">
        <f>"3/11"</f>
        <v>3/11</v>
      </c>
      <c r="G2" s="4" t="str">
        <f>"1/13"</f>
        <v>1/13</v>
      </c>
      <c r="H2" s="4" t="str">
        <f>"2/14"</f>
        <v>2/14</v>
      </c>
      <c r="I2" s="184"/>
      <c r="J2" s="4" t="s">
        <v>22</v>
      </c>
      <c r="K2" s="4" t="s">
        <v>23</v>
      </c>
      <c r="L2" s="183"/>
      <c r="M2" s="188"/>
      <c r="N2" s="187"/>
      <c r="O2" s="187"/>
    </row>
    <row r="3" spans="1:15" s="8" customFormat="1" ht="25.5" x14ac:dyDescent="0.2">
      <c r="A3" s="14" t="s">
        <v>22</v>
      </c>
      <c r="B3" s="67" t="s">
        <v>104</v>
      </c>
      <c r="C3" s="65">
        <v>3</v>
      </c>
      <c r="D3" s="5" t="str">
        <f>"7/3"</f>
        <v>7/3</v>
      </c>
      <c r="E3" s="5" t="str">
        <f>"6/4"</f>
        <v>6/4</v>
      </c>
      <c r="F3" s="5" t="str">
        <f>"5/5"</f>
        <v>5/5</v>
      </c>
      <c r="G3" s="2" t="s">
        <v>26</v>
      </c>
      <c r="H3" s="2" t="s">
        <v>26</v>
      </c>
      <c r="I3" s="65" t="s">
        <v>31</v>
      </c>
      <c r="J3" s="65">
        <v>140</v>
      </c>
      <c r="K3" s="65">
        <v>140</v>
      </c>
      <c r="L3" s="15"/>
      <c r="M3" s="15" t="s">
        <v>110</v>
      </c>
      <c r="N3" s="66" t="s">
        <v>109</v>
      </c>
      <c r="O3" s="66" t="s">
        <v>111</v>
      </c>
    </row>
    <row r="4" spans="1:15" s="8" customFormat="1" ht="22.5" customHeight="1" x14ac:dyDescent="0.2">
      <c r="A4" s="14" t="s">
        <v>23</v>
      </c>
      <c r="B4" s="67" t="s">
        <v>122</v>
      </c>
      <c r="C4" s="65">
        <v>3</v>
      </c>
      <c r="D4" s="5"/>
      <c r="E4" s="5"/>
      <c r="F4" s="5"/>
      <c r="G4" s="2"/>
      <c r="H4" s="2"/>
      <c r="I4" s="65"/>
      <c r="J4" s="65"/>
      <c r="K4" s="65"/>
      <c r="L4" s="15"/>
      <c r="M4" s="15"/>
      <c r="N4" s="66"/>
      <c r="O4" s="66"/>
    </row>
    <row r="5" spans="1:15" s="8" customFormat="1" ht="25.5" x14ac:dyDescent="0.2">
      <c r="A5" s="14" t="s">
        <v>24</v>
      </c>
      <c r="B5" s="67" t="s">
        <v>123</v>
      </c>
      <c r="C5" s="65">
        <v>3</v>
      </c>
      <c r="D5" s="5" t="str">
        <f>"6/4"</f>
        <v>6/4</v>
      </c>
      <c r="E5" s="5" t="str">
        <f>"6/4"</f>
        <v>6/4</v>
      </c>
      <c r="F5" s="5" t="str">
        <f>"5/5"</f>
        <v>5/5</v>
      </c>
      <c r="G5" s="7" t="s">
        <v>26</v>
      </c>
      <c r="H5" s="7" t="s">
        <v>26</v>
      </c>
      <c r="I5" s="65" t="s">
        <v>25</v>
      </c>
      <c r="J5" s="15">
        <v>160</v>
      </c>
      <c r="K5" s="15" t="s">
        <v>26</v>
      </c>
      <c r="L5" s="15"/>
      <c r="M5" s="15" t="s">
        <v>162</v>
      </c>
      <c r="N5" s="66" t="s">
        <v>109</v>
      </c>
      <c r="O5" s="66" t="s">
        <v>112</v>
      </c>
    </row>
    <row r="6" spans="1:15" s="8" customFormat="1" ht="25.5" x14ac:dyDescent="0.2">
      <c r="A6" s="14" t="s">
        <v>28</v>
      </c>
      <c r="B6" s="67" t="s">
        <v>105</v>
      </c>
      <c r="C6" s="65">
        <v>3</v>
      </c>
      <c r="D6" s="5" t="str">
        <f>"6/4"</f>
        <v>6/4</v>
      </c>
      <c r="E6" s="5" t="str">
        <f>"6/4"</f>
        <v>6/4</v>
      </c>
      <c r="F6" s="5" t="str">
        <f>"5/5"</f>
        <v>5/5</v>
      </c>
      <c r="G6" s="2" t="s">
        <v>26</v>
      </c>
      <c r="H6" s="2" t="s">
        <v>26</v>
      </c>
      <c r="I6" s="15" t="s">
        <v>25</v>
      </c>
      <c r="J6" s="14">
        <v>140</v>
      </c>
      <c r="K6" s="14">
        <v>140</v>
      </c>
      <c r="L6" s="15"/>
      <c r="M6" s="15" t="s">
        <v>113</v>
      </c>
      <c r="N6" s="66" t="s">
        <v>109</v>
      </c>
      <c r="O6" s="66" t="s">
        <v>112</v>
      </c>
    </row>
    <row r="7" spans="1:15" s="8" customFormat="1" ht="25.5" x14ac:dyDescent="0.2">
      <c r="A7" s="14" t="s">
        <v>29</v>
      </c>
      <c r="B7" s="67" t="s">
        <v>108</v>
      </c>
      <c r="C7" s="65">
        <v>3</v>
      </c>
      <c r="D7" s="5" t="str">
        <f>"7/3"</f>
        <v>7/3</v>
      </c>
      <c r="E7" s="5" t="str">
        <f>"6/4"</f>
        <v>6/4</v>
      </c>
      <c r="F7" s="5" t="str">
        <f>"6/4"</f>
        <v>6/4</v>
      </c>
      <c r="G7" s="2" t="s">
        <v>26</v>
      </c>
      <c r="H7" s="2" t="s">
        <v>26</v>
      </c>
      <c r="I7" s="65" t="s">
        <v>31</v>
      </c>
      <c r="J7" s="65">
        <v>140</v>
      </c>
      <c r="K7" s="65">
        <v>140</v>
      </c>
      <c r="L7" s="15"/>
      <c r="M7" s="15" t="s">
        <v>114</v>
      </c>
      <c r="N7" s="66" t="s">
        <v>109</v>
      </c>
      <c r="O7" s="66" t="s">
        <v>111</v>
      </c>
    </row>
    <row r="8" spans="1:15" s="8" customFormat="1" ht="26.25" customHeight="1" x14ac:dyDescent="0.2">
      <c r="A8" s="14" t="s">
        <v>30</v>
      </c>
      <c r="B8" s="67" t="s">
        <v>124</v>
      </c>
      <c r="C8" s="65">
        <v>3</v>
      </c>
      <c r="D8" s="5"/>
      <c r="E8" s="5"/>
      <c r="F8" s="5"/>
      <c r="G8" s="2"/>
      <c r="H8" s="2"/>
      <c r="I8" s="65"/>
      <c r="J8" s="65"/>
      <c r="K8" s="65"/>
      <c r="L8" s="15"/>
      <c r="M8" s="15"/>
      <c r="N8" s="66"/>
      <c r="O8" s="66"/>
    </row>
    <row r="9" spans="1:15" s="8" customFormat="1" ht="25.5" x14ac:dyDescent="0.2">
      <c r="A9" s="14" t="s">
        <v>32</v>
      </c>
      <c r="B9" s="67" t="s">
        <v>107</v>
      </c>
      <c r="C9" s="65">
        <v>2</v>
      </c>
      <c r="D9" s="2" t="s">
        <v>26</v>
      </c>
      <c r="E9" s="2" t="s">
        <v>26</v>
      </c>
      <c r="F9" s="2" t="s">
        <v>26</v>
      </c>
      <c r="G9" s="7" t="str">
        <f>"4/6"</f>
        <v>4/6</v>
      </c>
      <c r="H9" s="7" t="str">
        <f>"6/4"</f>
        <v>6/4</v>
      </c>
      <c r="I9" s="65" t="s">
        <v>31</v>
      </c>
      <c r="J9" s="65">
        <v>160</v>
      </c>
      <c r="K9" s="65" t="s">
        <v>26</v>
      </c>
      <c r="L9" s="65"/>
      <c r="M9" s="15" t="s">
        <v>115</v>
      </c>
      <c r="N9" s="66" t="s">
        <v>109</v>
      </c>
      <c r="O9" s="66" t="s">
        <v>117</v>
      </c>
    </row>
    <row r="10" spans="1:15" s="8" customFormat="1" ht="31.5" customHeight="1" x14ac:dyDescent="0.2">
      <c r="A10" s="14" t="s">
        <v>33</v>
      </c>
      <c r="B10" s="67" t="s">
        <v>125</v>
      </c>
      <c r="C10" s="65">
        <v>1</v>
      </c>
      <c r="D10" s="2"/>
      <c r="E10" s="2"/>
      <c r="F10" s="2"/>
      <c r="G10" s="7"/>
      <c r="H10" s="7"/>
      <c r="I10" s="65"/>
      <c r="J10" s="65"/>
      <c r="K10" s="65"/>
      <c r="L10" s="65"/>
      <c r="M10" s="15"/>
      <c r="N10" s="66"/>
      <c r="O10" s="66"/>
    </row>
    <row r="11" spans="1:15" s="8" customFormat="1" ht="25.5" x14ac:dyDescent="0.2">
      <c r="A11" s="14" t="s">
        <v>34</v>
      </c>
      <c r="B11" s="67" t="s">
        <v>106</v>
      </c>
      <c r="C11" s="65">
        <v>2</v>
      </c>
      <c r="D11" s="2" t="s">
        <v>26</v>
      </c>
      <c r="E11" s="2" t="s">
        <v>26</v>
      </c>
      <c r="F11" s="2" t="s">
        <v>26</v>
      </c>
      <c r="G11" s="5" t="str">
        <f>"5/5"</f>
        <v>5/5</v>
      </c>
      <c r="H11" s="5" t="str">
        <f>"5/5"</f>
        <v>5/5</v>
      </c>
      <c r="I11" s="65" t="s">
        <v>27</v>
      </c>
      <c r="J11" s="65">
        <v>160</v>
      </c>
      <c r="K11" s="65" t="s">
        <v>26</v>
      </c>
      <c r="L11" s="65"/>
      <c r="M11" s="15" t="s">
        <v>116</v>
      </c>
      <c r="N11" s="66" t="s">
        <v>109</v>
      </c>
      <c r="O11" s="66" t="s">
        <v>117</v>
      </c>
    </row>
    <row r="12" spans="1:15" s="8" customFormat="1" ht="28.5" customHeight="1" x14ac:dyDescent="0.2">
      <c r="A12" s="14" t="s">
        <v>35</v>
      </c>
      <c r="B12" s="67" t="s">
        <v>126</v>
      </c>
      <c r="C12" s="65">
        <v>1</v>
      </c>
      <c r="D12" s="2"/>
      <c r="E12" s="2"/>
      <c r="F12" s="2"/>
      <c r="G12" s="5"/>
      <c r="H12" s="5"/>
      <c r="I12" s="65"/>
      <c r="J12" s="65"/>
      <c r="K12" s="65"/>
      <c r="L12" s="65"/>
      <c r="M12" s="15"/>
      <c r="N12" s="66"/>
      <c r="O12" s="66"/>
    </row>
    <row r="13" spans="1:15" s="8" customFormat="1" ht="25.5" x14ac:dyDescent="0.2">
      <c r="A13" s="14" t="s">
        <v>36</v>
      </c>
      <c r="B13" s="67" t="s">
        <v>121</v>
      </c>
      <c r="C13" s="65">
        <v>3</v>
      </c>
      <c r="D13" s="5" t="str">
        <f>"6/4"</f>
        <v>6/4</v>
      </c>
      <c r="E13" s="5" t="str">
        <f>"6/4"</f>
        <v>6/4</v>
      </c>
      <c r="F13" s="5" t="str">
        <f>"5/5"</f>
        <v>5/5</v>
      </c>
      <c r="G13" s="2" t="s">
        <v>26</v>
      </c>
      <c r="H13" s="2" t="s">
        <v>26</v>
      </c>
      <c r="I13" s="15" t="s">
        <v>25</v>
      </c>
      <c r="J13" s="65">
        <v>140</v>
      </c>
      <c r="K13" s="65">
        <v>140</v>
      </c>
      <c r="L13" s="15"/>
      <c r="M13" s="15" t="s">
        <v>118</v>
      </c>
      <c r="N13" s="66" t="s">
        <v>109</v>
      </c>
      <c r="O13" s="66" t="s">
        <v>117</v>
      </c>
    </row>
    <row r="14" spans="1:15" s="8" customFormat="1" ht="30.75" customHeight="1" x14ac:dyDescent="0.2">
      <c r="A14" s="14" t="s">
        <v>37</v>
      </c>
      <c r="B14" s="67" t="s">
        <v>127</v>
      </c>
      <c r="C14" s="65">
        <v>3</v>
      </c>
      <c r="D14" s="5"/>
      <c r="E14" s="5"/>
      <c r="F14" s="5"/>
      <c r="G14" s="2"/>
      <c r="H14" s="2"/>
      <c r="I14" s="15"/>
      <c r="J14" s="65"/>
      <c r="K14" s="65"/>
      <c r="L14" s="15"/>
      <c r="M14" s="15"/>
      <c r="N14" s="66"/>
      <c r="O14" s="66"/>
    </row>
    <row r="15" spans="1:15" s="8" customFormat="1" ht="25.5" customHeight="1" x14ac:dyDescent="0.2">
      <c r="A15" s="14" t="s">
        <v>38</v>
      </c>
      <c r="B15" s="67" t="s">
        <v>47</v>
      </c>
      <c r="C15" s="65">
        <v>2</v>
      </c>
      <c r="D15" s="2" t="s">
        <v>26</v>
      </c>
      <c r="E15" s="2" t="s">
        <v>26</v>
      </c>
      <c r="F15" s="2" t="s">
        <v>26</v>
      </c>
      <c r="G15" s="182" t="s">
        <v>11</v>
      </c>
      <c r="H15" s="182"/>
      <c r="I15" s="65" t="s">
        <v>27</v>
      </c>
      <c r="J15" s="65">
        <v>90</v>
      </c>
      <c r="K15" s="15" t="s">
        <v>26</v>
      </c>
      <c r="L15" s="65"/>
      <c r="M15" s="65" t="s">
        <v>46</v>
      </c>
      <c r="N15" s="66" t="s">
        <v>119</v>
      </c>
      <c r="O15" s="66" t="s">
        <v>120</v>
      </c>
    </row>
    <row r="16" spans="1:15" s="8" customFormat="1" x14ac:dyDescent="0.2">
      <c r="B16" s="9"/>
    </row>
    <row r="17" spans="1:15" s="3" customFormat="1" x14ac:dyDescent="0.2">
      <c r="A17" s="68"/>
      <c r="B17" s="9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8"/>
      <c r="O17" s="8"/>
    </row>
    <row r="18" spans="1:15" s="3" customFormat="1" x14ac:dyDescent="0.2">
      <c r="B18" s="10"/>
      <c r="N18" s="8"/>
      <c r="O18" s="8"/>
    </row>
    <row r="19" spans="1:15" s="3" customFormat="1" x14ac:dyDescent="0.2">
      <c r="B19" s="10"/>
      <c r="N19" s="8"/>
      <c r="O19" s="8"/>
    </row>
    <row r="20" spans="1:15" x14ac:dyDescent="0.2">
      <c r="B20" s="11"/>
    </row>
  </sheetData>
  <mergeCells count="11">
    <mergeCell ref="I1:I2"/>
    <mergeCell ref="J1:K1"/>
    <mergeCell ref="O1:O2"/>
    <mergeCell ref="N1:N2"/>
    <mergeCell ref="M1:M2"/>
    <mergeCell ref="L1:L2"/>
    <mergeCell ref="D1:H1"/>
    <mergeCell ref="G15:H15"/>
    <mergeCell ref="A1:A2"/>
    <mergeCell ref="B1:B2"/>
    <mergeCell ref="C1:C2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workbookViewId="0">
      <pane xSplit="2" ySplit="10" topLeftCell="H20" activePane="bottomRight" state="frozen"/>
      <selection pane="topRight" activeCell="C1" sqref="C1"/>
      <selection pane="bottomLeft" activeCell="A11" sqref="A11"/>
      <selection pane="bottomRight" activeCell="W30" sqref="W30"/>
    </sheetView>
  </sheetViews>
  <sheetFormatPr defaultRowHeight="12.75" x14ac:dyDescent="0.2"/>
  <cols>
    <col min="1" max="1" width="23.42578125" customWidth="1"/>
    <col min="2" max="2" width="26.42578125" customWidth="1"/>
    <col min="5" max="5" width="10.5703125" customWidth="1"/>
    <col min="9" max="9" width="10.42578125" customWidth="1"/>
    <col min="13" max="13" width="10.28515625" customWidth="1"/>
    <col min="17" max="17" width="10.140625" customWidth="1"/>
    <col min="21" max="21" width="10.140625" customWidth="1"/>
    <col min="25" max="25" width="10.140625" customWidth="1"/>
    <col min="29" max="29" width="10.140625" customWidth="1"/>
  </cols>
  <sheetData>
    <row r="1" spans="1:30" ht="13.5" thickBo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8" x14ac:dyDescent="0.2">
      <c r="A2" s="12"/>
      <c r="B2" s="194" t="s">
        <v>170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6"/>
      <c r="P2" s="2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">
      <c r="A3" s="12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" x14ac:dyDescent="0.2">
      <c r="A4" s="12"/>
      <c r="B4" s="200" t="s">
        <v>169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" x14ac:dyDescent="0.2">
      <c r="A5" s="12"/>
      <c r="B5" s="200" t="s">
        <v>171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 thickBot="1" x14ac:dyDescent="0.25">
      <c r="A6" s="12"/>
      <c r="B6" s="203" t="s">
        <v>172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.5" thickBot="1" x14ac:dyDescent="0.25"/>
    <row r="8" spans="1:30" ht="15.75" thickBot="1" x14ac:dyDescent="0.25">
      <c r="A8" s="191"/>
      <c r="B8" s="191" t="s">
        <v>55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</row>
    <row r="9" spans="1:30" ht="15.75" thickBot="1" x14ac:dyDescent="0.25">
      <c r="A9" s="192"/>
      <c r="B9" s="192"/>
      <c r="C9" s="206" t="s">
        <v>89</v>
      </c>
      <c r="D9" s="206"/>
      <c r="E9" s="206"/>
      <c r="F9" s="206"/>
      <c r="G9" s="206" t="s">
        <v>90</v>
      </c>
      <c r="H9" s="206"/>
      <c r="I9" s="206"/>
      <c r="J9" s="206"/>
      <c r="K9" s="206" t="s">
        <v>52</v>
      </c>
      <c r="L9" s="206"/>
      <c r="M9" s="206"/>
      <c r="N9" s="206"/>
      <c r="O9" s="206" t="s">
        <v>53</v>
      </c>
      <c r="P9" s="206"/>
      <c r="Q9" s="206"/>
      <c r="R9" s="206"/>
      <c r="S9" s="206" t="s">
        <v>187</v>
      </c>
      <c r="T9" s="206"/>
      <c r="U9" s="206"/>
      <c r="V9" s="206"/>
      <c r="W9" s="206" t="s">
        <v>10</v>
      </c>
      <c r="X9" s="206"/>
      <c r="Y9" s="206"/>
      <c r="Z9" s="206"/>
      <c r="AA9" s="206" t="s">
        <v>188</v>
      </c>
      <c r="AB9" s="206"/>
      <c r="AC9" s="206"/>
      <c r="AD9" s="206"/>
    </row>
    <row r="10" spans="1:30" ht="30.75" thickBot="1" x14ac:dyDescent="0.25">
      <c r="A10" s="192"/>
      <c r="B10" s="192"/>
      <c r="C10" s="133" t="s">
        <v>94</v>
      </c>
      <c r="D10" s="134" t="s">
        <v>60</v>
      </c>
      <c r="E10" s="135" t="s">
        <v>95</v>
      </c>
      <c r="F10" s="134" t="s">
        <v>60</v>
      </c>
      <c r="G10" s="133" t="s">
        <v>94</v>
      </c>
      <c r="H10" s="134" t="s">
        <v>60</v>
      </c>
      <c r="I10" s="135" t="s">
        <v>95</v>
      </c>
      <c r="J10" s="134" t="s">
        <v>60</v>
      </c>
      <c r="K10" s="133" t="s">
        <v>94</v>
      </c>
      <c r="L10" s="134" t="s">
        <v>60</v>
      </c>
      <c r="M10" s="135" t="s">
        <v>95</v>
      </c>
      <c r="N10" s="134" t="s">
        <v>60</v>
      </c>
      <c r="O10" s="133" t="s">
        <v>94</v>
      </c>
      <c r="P10" s="134" t="s">
        <v>60</v>
      </c>
      <c r="Q10" s="135" t="s">
        <v>95</v>
      </c>
      <c r="R10" s="134" t="s">
        <v>60</v>
      </c>
      <c r="S10" s="133" t="s">
        <v>94</v>
      </c>
      <c r="T10" s="134" t="s">
        <v>60</v>
      </c>
      <c r="U10" s="135" t="s">
        <v>95</v>
      </c>
      <c r="V10" s="134" t="s">
        <v>60</v>
      </c>
      <c r="W10" s="133" t="s">
        <v>94</v>
      </c>
      <c r="X10" s="134" t="s">
        <v>60</v>
      </c>
      <c r="Y10" s="135" t="s">
        <v>95</v>
      </c>
      <c r="Z10" s="134" t="s">
        <v>60</v>
      </c>
      <c r="AA10" s="133" t="s">
        <v>94</v>
      </c>
      <c r="AB10" s="134" t="s">
        <v>60</v>
      </c>
      <c r="AC10" s="135" t="s">
        <v>95</v>
      </c>
      <c r="AD10" s="134" t="s">
        <v>60</v>
      </c>
    </row>
    <row r="11" spans="1:30" ht="13.5" thickBot="1" x14ac:dyDescent="0.25">
      <c r="A11" s="140" t="s">
        <v>14</v>
      </c>
      <c r="B11" s="77" t="s">
        <v>14</v>
      </c>
      <c r="C11" s="143">
        <v>0.5</v>
      </c>
      <c r="D11" s="144"/>
      <c r="E11" s="145"/>
      <c r="F11" s="144"/>
      <c r="G11" s="143"/>
      <c r="H11" s="144"/>
      <c r="I11" s="145"/>
      <c r="J11" s="144"/>
      <c r="K11" s="143"/>
      <c r="L11" s="144"/>
      <c r="M11" s="145"/>
      <c r="N11" s="144"/>
      <c r="O11" s="143"/>
      <c r="P11" s="144"/>
      <c r="Q11" s="145"/>
      <c r="R11" s="144"/>
      <c r="S11" s="143"/>
      <c r="T11" s="144"/>
      <c r="U11" s="145"/>
      <c r="V11" s="144"/>
      <c r="W11" s="143">
        <v>0.5</v>
      </c>
      <c r="X11" s="144"/>
      <c r="Y11" s="145"/>
      <c r="Z11" s="144"/>
      <c r="AA11" s="146"/>
      <c r="AB11" s="144"/>
      <c r="AC11" s="145"/>
      <c r="AD11" s="144"/>
    </row>
    <row r="12" spans="1:30" ht="26.25" thickBot="1" x14ac:dyDescent="0.25">
      <c r="A12" s="140" t="s">
        <v>175</v>
      </c>
      <c r="B12" s="77" t="s">
        <v>175</v>
      </c>
      <c r="C12" s="143"/>
      <c r="D12" s="158"/>
      <c r="E12" s="147"/>
      <c r="F12" s="158"/>
      <c r="G12" s="148"/>
      <c r="H12" s="158"/>
      <c r="I12" s="147"/>
      <c r="J12" s="158"/>
      <c r="K12" s="149"/>
      <c r="L12" s="158"/>
      <c r="M12" s="147"/>
      <c r="N12" s="158"/>
      <c r="O12" s="150"/>
      <c r="P12" s="158"/>
      <c r="Q12" s="147"/>
      <c r="R12" s="158"/>
      <c r="S12" s="149">
        <v>2</v>
      </c>
      <c r="T12" s="158"/>
      <c r="U12" s="147"/>
      <c r="V12" s="158"/>
      <c r="W12" s="149"/>
      <c r="X12" s="158"/>
      <c r="Y12" s="147"/>
      <c r="Z12" s="158"/>
      <c r="AA12" s="151">
        <v>2</v>
      </c>
      <c r="AB12" s="158"/>
      <c r="AC12" s="147"/>
      <c r="AD12" s="158"/>
    </row>
    <row r="13" spans="1:30" ht="15.75" customHeight="1" thickBot="1" x14ac:dyDescent="0.25">
      <c r="A13" s="214" t="s">
        <v>176</v>
      </c>
      <c r="B13" s="82" t="s">
        <v>177</v>
      </c>
      <c r="C13" s="159"/>
      <c r="D13" s="144"/>
      <c r="E13" s="145"/>
      <c r="F13" s="144"/>
      <c r="G13" s="108">
        <v>4</v>
      </c>
      <c r="H13" s="144"/>
      <c r="I13" s="145"/>
      <c r="J13" s="144"/>
      <c r="K13" s="143"/>
      <c r="L13" s="144"/>
      <c r="M13" s="145"/>
      <c r="N13" s="144"/>
      <c r="O13" s="160"/>
      <c r="P13" s="144"/>
      <c r="Q13" s="145"/>
      <c r="R13" s="144"/>
      <c r="S13" s="143"/>
      <c r="T13" s="144"/>
      <c r="U13" s="145"/>
      <c r="V13" s="144"/>
      <c r="W13" s="143">
        <v>4</v>
      </c>
      <c r="X13" s="144"/>
      <c r="Y13" s="145"/>
      <c r="Z13" s="144"/>
      <c r="AA13" s="167"/>
      <c r="AB13" s="144"/>
      <c r="AC13" s="145"/>
      <c r="AD13" s="144"/>
    </row>
    <row r="14" spans="1:30" ht="13.5" thickBot="1" x14ac:dyDescent="0.25">
      <c r="A14" s="215"/>
      <c r="B14" s="75" t="s">
        <v>178</v>
      </c>
      <c r="C14" s="159">
        <v>0.5</v>
      </c>
      <c r="D14" s="144"/>
      <c r="E14" s="145">
        <v>6</v>
      </c>
      <c r="F14" s="144"/>
      <c r="G14" s="108">
        <v>2</v>
      </c>
      <c r="H14" s="144"/>
      <c r="I14" s="145">
        <v>3</v>
      </c>
      <c r="J14" s="144"/>
      <c r="K14" s="143"/>
      <c r="L14" s="144"/>
      <c r="M14" s="145"/>
      <c r="N14" s="144"/>
      <c r="O14" s="160"/>
      <c r="P14" s="144"/>
      <c r="Q14" s="145"/>
      <c r="R14" s="144"/>
      <c r="S14" s="143"/>
      <c r="T14" s="144"/>
      <c r="U14" s="145"/>
      <c r="V14" s="144"/>
      <c r="W14" s="143">
        <v>5.5</v>
      </c>
      <c r="X14" s="144"/>
      <c r="Y14" s="145">
        <v>6</v>
      </c>
      <c r="Z14" s="144"/>
      <c r="AA14" s="167"/>
      <c r="AB14" s="144"/>
      <c r="AC14" s="145"/>
      <c r="AD14" s="144"/>
    </row>
    <row r="15" spans="1:30" ht="15.75" customHeight="1" thickBot="1" x14ac:dyDescent="0.25">
      <c r="A15" s="140" t="s">
        <v>179</v>
      </c>
      <c r="B15" s="75" t="s">
        <v>179</v>
      </c>
      <c r="C15" s="159"/>
      <c r="D15" s="144"/>
      <c r="E15" s="145"/>
      <c r="F15" s="144"/>
      <c r="G15" s="160"/>
      <c r="H15" s="144"/>
      <c r="I15" s="145"/>
      <c r="J15" s="144"/>
      <c r="K15" s="160">
        <v>1</v>
      </c>
      <c r="L15" s="144"/>
      <c r="M15" s="145"/>
      <c r="N15" s="144"/>
      <c r="O15" s="160"/>
      <c r="P15" s="144"/>
      <c r="Q15" s="145">
        <v>1</v>
      </c>
      <c r="R15" s="144"/>
      <c r="S15" s="143"/>
      <c r="T15" s="144"/>
      <c r="U15" s="145">
        <v>1</v>
      </c>
      <c r="V15" s="144"/>
      <c r="W15" s="143">
        <v>1</v>
      </c>
      <c r="X15" s="144"/>
      <c r="Y15" s="145"/>
      <c r="Z15" s="144"/>
      <c r="AA15" s="167"/>
      <c r="AB15" s="144"/>
      <c r="AC15" s="145">
        <v>2</v>
      </c>
      <c r="AD15" s="144"/>
    </row>
    <row r="16" spans="1:30" ht="13.5" thickBot="1" x14ac:dyDescent="0.25">
      <c r="A16" s="214" t="s">
        <v>81</v>
      </c>
      <c r="B16" s="75" t="s">
        <v>81</v>
      </c>
      <c r="C16" s="161"/>
      <c r="D16" s="144"/>
      <c r="E16" s="145"/>
      <c r="F16" s="144"/>
      <c r="G16" s="160"/>
      <c r="H16" s="144"/>
      <c r="I16" s="145"/>
      <c r="J16" s="144"/>
      <c r="K16" s="162">
        <v>1</v>
      </c>
      <c r="L16" s="144"/>
      <c r="M16" s="145">
        <v>1</v>
      </c>
      <c r="N16" s="144"/>
      <c r="O16" s="162">
        <v>1</v>
      </c>
      <c r="P16" s="144"/>
      <c r="Q16" s="145">
        <v>1</v>
      </c>
      <c r="R16" s="144"/>
      <c r="S16" s="160">
        <v>1</v>
      </c>
      <c r="T16" s="144"/>
      <c r="U16" s="145">
        <v>2</v>
      </c>
      <c r="V16" s="144"/>
      <c r="W16" s="160">
        <v>2</v>
      </c>
      <c r="X16" s="144"/>
      <c r="Y16" s="145">
        <v>2</v>
      </c>
      <c r="Z16" s="144"/>
      <c r="AA16" s="167">
        <v>1</v>
      </c>
      <c r="AB16" s="144"/>
      <c r="AC16" s="145">
        <v>2</v>
      </c>
      <c r="AD16" s="144"/>
    </row>
    <row r="17" spans="1:30" ht="13.5" thickBot="1" x14ac:dyDescent="0.25">
      <c r="A17" s="216"/>
      <c r="B17" s="75" t="s">
        <v>165</v>
      </c>
      <c r="C17" s="161"/>
      <c r="D17" s="144"/>
      <c r="E17" s="145"/>
      <c r="F17" s="144"/>
      <c r="G17" s="160"/>
      <c r="H17" s="144"/>
      <c r="I17" s="145"/>
      <c r="J17" s="144"/>
      <c r="K17" s="108"/>
      <c r="L17" s="144"/>
      <c r="M17" s="145"/>
      <c r="N17" s="144"/>
      <c r="O17" s="160">
        <v>1</v>
      </c>
      <c r="P17" s="144"/>
      <c r="Q17" s="145"/>
      <c r="R17" s="144"/>
      <c r="S17" s="160">
        <v>1</v>
      </c>
      <c r="T17" s="144"/>
      <c r="U17" s="145">
        <v>3</v>
      </c>
      <c r="V17" s="144"/>
      <c r="W17" s="160">
        <v>1</v>
      </c>
      <c r="X17" s="144"/>
      <c r="Y17" s="145"/>
      <c r="Z17" s="144"/>
      <c r="AA17" s="167">
        <v>1</v>
      </c>
      <c r="AB17" s="144"/>
      <c r="AC17" s="145">
        <v>3</v>
      </c>
      <c r="AD17" s="144"/>
    </row>
    <row r="18" spans="1:30" ht="13.5" thickBot="1" x14ac:dyDescent="0.25">
      <c r="A18" s="215"/>
      <c r="B18" s="82" t="s">
        <v>180</v>
      </c>
      <c r="C18" s="163"/>
      <c r="D18" s="164"/>
      <c r="E18" s="165"/>
      <c r="F18" s="164"/>
      <c r="G18" s="162"/>
      <c r="H18" s="164"/>
      <c r="I18" s="165"/>
      <c r="J18" s="164"/>
      <c r="K18" s="163"/>
      <c r="L18" s="164"/>
      <c r="M18" s="165"/>
      <c r="N18" s="164"/>
      <c r="O18" s="162"/>
      <c r="P18" s="164"/>
      <c r="Q18" s="165"/>
      <c r="R18" s="164"/>
      <c r="S18" s="162">
        <v>1</v>
      </c>
      <c r="T18" s="164"/>
      <c r="U18" s="165">
        <v>2</v>
      </c>
      <c r="V18" s="164"/>
      <c r="W18" s="162"/>
      <c r="X18" s="164"/>
      <c r="Y18" s="165"/>
      <c r="Z18" s="164"/>
      <c r="AA18" s="169">
        <v>1</v>
      </c>
      <c r="AB18" s="164"/>
      <c r="AC18" s="165">
        <v>2</v>
      </c>
      <c r="AD18" s="164"/>
    </row>
    <row r="19" spans="1:30" ht="13.5" thickBot="1" x14ac:dyDescent="0.25">
      <c r="A19" s="214" t="s">
        <v>166</v>
      </c>
      <c r="B19" s="75" t="s">
        <v>181</v>
      </c>
      <c r="C19" s="108"/>
      <c r="D19" s="132"/>
      <c r="E19" s="128"/>
      <c r="F19" s="132"/>
      <c r="G19" s="108"/>
      <c r="H19" s="132"/>
      <c r="I19" s="128"/>
      <c r="J19" s="132"/>
      <c r="K19" s="108">
        <v>1</v>
      </c>
      <c r="L19" s="132"/>
      <c r="M19" s="128">
        <v>1</v>
      </c>
      <c r="N19" s="132"/>
      <c r="O19" s="108"/>
      <c r="P19" s="132"/>
      <c r="Q19" s="128">
        <v>1</v>
      </c>
      <c r="R19" s="132"/>
      <c r="S19" s="108">
        <v>1</v>
      </c>
      <c r="T19" s="132"/>
      <c r="U19" s="128">
        <v>1</v>
      </c>
      <c r="V19" s="132"/>
      <c r="W19" s="108">
        <v>1</v>
      </c>
      <c r="X19" s="132"/>
      <c r="Y19" s="128">
        <v>1</v>
      </c>
      <c r="Z19" s="132"/>
      <c r="AA19" s="167">
        <v>1</v>
      </c>
      <c r="AB19" s="132"/>
      <c r="AC19" s="128">
        <v>2</v>
      </c>
      <c r="AD19" s="132"/>
    </row>
    <row r="20" spans="1:30" ht="13.5" customHeight="1" thickBot="1" x14ac:dyDescent="0.25">
      <c r="A20" s="215"/>
      <c r="B20" s="75" t="s">
        <v>182</v>
      </c>
      <c r="C20" s="108"/>
      <c r="D20" s="132"/>
      <c r="E20" s="128"/>
      <c r="F20" s="132"/>
      <c r="G20" s="108"/>
      <c r="H20" s="132"/>
      <c r="I20" s="128"/>
      <c r="J20" s="132"/>
      <c r="K20" s="108"/>
      <c r="L20" s="132"/>
      <c r="M20" s="128"/>
      <c r="N20" s="132"/>
      <c r="O20" s="108"/>
      <c r="P20" s="132"/>
      <c r="Q20" s="128">
        <v>1</v>
      </c>
      <c r="R20" s="132"/>
      <c r="S20" s="108">
        <v>1</v>
      </c>
      <c r="T20" s="132"/>
      <c r="U20" s="128">
        <v>1</v>
      </c>
      <c r="V20" s="132"/>
      <c r="W20" s="108"/>
      <c r="X20" s="132"/>
      <c r="Y20" s="128">
        <v>1</v>
      </c>
      <c r="Z20" s="132"/>
      <c r="AA20" s="167">
        <v>1</v>
      </c>
      <c r="AB20" s="132"/>
      <c r="AC20" s="128">
        <v>1</v>
      </c>
      <c r="AD20" s="132"/>
    </row>
    <row r="21" spans="1:30" ht="13.5" thickBot="1" x14ac:dyDescent="0.25">
      <c r="A21" s="214" t="s">
        <v>183</v>
      </c>
      <c r="B21" s="75" t="s">
        <v>184</v>
      </c>
      <c r="C21" s="108"/>
      <c r="D21" s="132"/>
      <c r="E21" s="128"/>
      <c r="F21" s="132"/>
      <c r="G21" s="108"/>
      <c r="H21" s="132"/>
      <c r="I21" s="128"/>
      <c r="J21" s="132"/>
      <c r="K21" s="108">
        <v>1</v>
      </c>
      <c r="L21" s="132"/>
      <c r="M21" s="128"/>
      <c r="N21" s="132"/>
      <c r="O21" s="108">
        <v>1</v>
      </c>
      <c r="P21" s="132"/>
      <c r="Q21" s="128"/>
      <c r="R21" s="132"/>
      <c r="S21" s="108"/>
      <c r="T21" s="132"/>
      <c r="U21" s="128">
        <v>2</v>
      </c>
      <c r="V21" s="132"/>
      <c r="W21" s="108">
        <v>2</v>
      </c>
      <c r="X21" s="132"/>
      <c r="Y21" s="128"/>
      <c r="Z21" s="132"/>
      <c r="AA21" s="167"/>
      <c r="AB21" s="132"/>
      <c r="AC21" s="128">
        <v>2</v>
      </c>
      <c r="AD21" s="132"/>
    </row>
    <row r="22" spans="1:30" ht="13.5" customHeight="1" thickBot="1" x14ac:dyDescent="0.25">
      <c r="A22" s="216"/>
      <c r="B22" s="75" t="s">
        <v>185</v>
      </c>
      <c r="C22" s="108"/>
      <c r="D22" s="132"/>
      <c r="E22" s="128"/>
      <c r="F22" s="132"/>
      <c r="G22" s="108"/>
      <c r="H22" s="132"/>
      <c r="I22" s="128"/>
      <c r="J22" s="132"/>
      <c r="K22" s="108">
        <v>1</v>
      </c>
      <c r="L22" s="132"/>
      <c r="M22" s="128">
        <v>1</v>
      </c>
      <c r="N22" s="132"/>
      <c r="O22" s="108"/>
      <c r="P22" s="132"/>
      <c r="Q22" s="128">
        <v>2</v>
      </c>
      <c r="R22" s="132"/>
      <c r="S22" s="108"/>
      <c r="T22" s="132"/>
      <c r="U22" s="128">
        <v>1</v>
      </c>
      <c r="V22" s="132"/>
      <c r="W22" s="108">
        <v>1</v>
      </c>
      <c r="X22" s="132"/>
      <c r="Y22" s="128">
        <v>1</v>
      </c>
      <c r="Z22" s="132"/>
      <c r="AA22" s="167"/>
      <c r="AB22" s="132"/>
      <c r="AC22" s="128">
        <v>3</v>
      </c>
      <c r="AD22" s="132"/>
    </row>
    <row r="23" spans="1:30" ht="13.5" thickBot="1" x14ac:dyDescent="0.25">
      <c r="A23" s="216"/>
      <c r="B23" s="75" t="s">
        <v>77</v>
      </c>
      <c r="C23" s="108"/>
      <c r="D23" s="132"/>
      <c r="E23" s="128"/>
      <c r="F23" s="132"/>
      <c r="G23" s="108"/>
      <c r="H23" s="132"/>
      <c r="I23" s="128"/>
      <c r="J23" s="132"/>
      <c r="K23" s="108">
        <v>1</v>
      </c>
      <c r="L23" s="132"/>
      <c r="M23" s="128">
        <v>1</v>
      </c>
      <c r="N23" s="132"/>
      <c r="O23" s="108"/>
      <c r="P23" s="132"/>
      <c r="Q23" s="128">
        <v>1</v>
      </c>
      <c r="R23" s="132"/>
      <c r="S23" s="108"/>
      <c r="T23" s="132"/>
      <c r="U23" s="128"/>
      <c r="V23" s="132"/>
      <c r="W23" s="108">
        <v>1</v>
      </c>
      <c r="X23" s="132"/>
      <c r="Y23" s="128">
        <v>1</v>
      </c>
      <c r="Z23" s="132"/>
      <c r="AA23" s="167"/>
      <c r="AB23" s="132"/>
      <c r="AC23" s="128">
        <v>1</v>
      </c>
      <c r="AD23" s="132"/>
    </row>
    <row r="24" spans="1:30" ht="13.5" customHeight="1" thickBot="1" x14ac:dyDescent="0.25">
      <c r="A24" s="216"/>
      <c r="B24" s="75" t="s">
        <v>186</v>
      </c>
      <c r="C24" s="108"/>
      <c r="D24" s="132"/>
      <c r="E24" s="128"/>
      <c r="F24" s="132"/>
      <c r="G24" s="108"/>
      <c r="H24" s="132"/>
      <c r="I24" s="128"/>
      <c r="J24" s="132"/>
      <c r="K24" s="108"/>
      <c r="L24" s="132"/>
      <c r="M24" s="128"/>
      <c r="N24" s="132"/>
      <c r="O24" s="108"/>
      <c r="P24" s="132"/>
      <c r="Q24" s="128"/>
      <c r="R24" s="132"/>
      <c r="S24" s="108">
        <v>1</v>
      </c>
      <c r="T24" s="132"/>
      <c r="U24" s="128">
        <v>1</v>
      </c>
      <c r="V24" s="132"/>
      <c r="W24" s="108"/>
      <c r="X24" s="132"/>
      <c r="Y24" s="128"/>
      <c r="Z24" s="132"/>
      <c r="AA24" s="167">
        <v>1</v>
      </c>
      <c r="AB24" s="132"/>
      <c r="AC24" s="128">
        <v>1</v>
      </c>
      <c r="AD24" s="132"/>
    </row>
    <row r="25" spans="1:30" ht="13.5" thickBot="1" x14ac:dyDescent="0.25">
      <c r="A25" s="214" t="s">
        <v>79</v>
      </c>
      <c r="B25" s="75" t="s">
        <v>147</v>
      </c>
      <c r="C25" s="108"/>
      <c r="D25" s="132"/>
      <c r="E25" s="128"/>
      <c r="F25" s="132"/>
      <c r="G25" s="108"/>
      <c r="H25" s="132"/>
      <c r="I25" s="128"/>
      <c r="J25" s="132"/>
      <c r="K25" s="108">
        <v>1</v>
      </c>
      <c r="L25" s="132"/>
      <c r="M25" s="128"/>
      <c r="N25" s="132"/>
      <c r="O25" s="108"/>
      <c r="P25" s="132"/>
      <c r="Q25" s="128">
        <v>1</v>
      </c>
      <c r="R25" s="132"/>
      <c r="S25" s="108"/>
      <c r="T25" s="132"/>
      <c r="U25" s="128"/>
      <c r="V25" s="132"/>
      <c r="W25" s="108">
        <v>1</v>
      </c>
      <c r="X25" s="132"/>
      <c r="Y25" s="128"/>
      <c r="Z25" s="132"/>
      <c r="AA25" s="167"/>
      <c r="AB25" s="132"/>
      <c r="AC25" s="128">
        <v>1</v>
      </c>
      <c r="AD25" s="132"/>
    </row>
    <row r="26" spans="1:30" ht="13.5" thickBot="1" x14ac:dyDescent="0.25">
      <c r="A26" s="215"/>
      <c r="B26" s="82" t="s">
        <v>97</v>
      </c>
      <c r="C26" s="163"/>
      <c r="D26" s="177"/>
      <c r="E26" s="178"/>
      <c r="F26" s="177"/>
      <c r="G26" s="162"/>
      <c r="H26" s="164"/>
      <c r="I26" s="178"/>
      <c r="J26" s="177"/>
      <c r="K26" s="108">
        <v>1</v>
      </c>
      <c r="L26" s="132"/>
      <c r="M26" s="128"/>
      <c r="N26" s="132"/>
      <c r="O26" s="108"/>
      <c r="P26" s="132"/>
      <c r="Q26" s="128">
        <v>1</v>
      </c>
      <c r="R26" s="132"/>
      <c r="S26" s="108"/>
      <c r="T26" s="132"/>
      <c r="U26" s="165">
        <v>1</v>
      </c>
      <c r="V26" s="177"/>
      <c r="W26" s="108">
        <v>1</v>
      </c>
      <c r="X26" s="132"/>
      <c r="Y26" s="165"/>
      <c r="Z26" s="177"/>
      <c r="AA26" s="173"/>
      <c r="AB26" s="177"/>
      <c r="AC26" s="178">
        <v>2</v>
      </c>
      <c r="AD26" s="177"/>
    </row>
    <row r="27" spans="1:30" ht="13.5" thickBot="1" x14ac:dyDescent="0.25">
      <c r="A27" s="189" t="s">
        <v>212</v>
      </c>
      <c r="B27" s="190"/>
      <c r="C27" s="168"/>
      <c r="D27" s="132"/>
      <c r="E27" s="128"/>
      <c r="F27" s="171"/>
      <c r="G27" s="108"/>
      <c r="H27" s="171"/>
      <c r="I27" s="172"/>
      <c r="J27" s="171"/>
      <c r="K27" s="108"/>
      <c r="L27" s="132"/>
      <c r="M27" s="128">
        <v>2</v>
      </c>
      <c r="N27" s="132"/>
      <c r="O27" s="108"/>
      <c r="P27" s="132"/>
      <c r="Q27" s="128">
        <v>2</v>
      </c>
      <c r="R27" s="132"/>
      <c r="S27" s="108"/>
      <c r="T27" s="132"/>
      <c r="U27" s="172">
        <v>2</v>
      </c>
      <c r="V27" s="171"/>
      <c r="W27" s="108"/>
      <c r="X27" s="132"/>
      <c r="Y27" s="172"/>
      <c r="Z27" s="171"/>
      <c r="AA27" s="179"/>
      <c r="AB27" s="171"/>
      <c r="AC27" s="172">
        <v>3</v>
      </c>
      <c r="AD27" s="171"/>
    </row>
    <row r="28" spans="1:30" ht="15.75" customHeight="1" thickBot="1" x14ac:dyDescent="0.25">
      <c r="A28" s="219" t="s">
        <v>174</v>
      </c>
      <c r="B28" s="220"/>
      <c r="C28" s="141">
        <v>1</v>
      </c>
      <c r="D28" s="141"/>
      <c r="E28" s="141"/>
      <c r="F28" s="141"/>
      <c r="G28" s="141">
        <v>1</v>
      </c>
      <c r="H28" s="141"/>
      <c r="I28" s="141"/>
      <c r="J28" s="141"/>
      <c r="K28" s="141">
        <v>1</v>
      </c>
      <c r="L28" s="141"/>
      <c r="M28" s="141"/>
      <c r="N28" s="141"/>
      <c r="O28" s="141">
        <v>1</v>
      </c>
      <c r="P28" s="141"/>
      <c r="Q28" s="141"/>
      <c r="R28" s="141"/>
      <c r="S28" s="142">
        <v>3</v>
      </c>
      <c r="T28" s="152"/>
      <c r="U28" s="152"/>
      <c r="V28" s="152"/>
      <c r="W28" s="142">
        <v>1</v>
      </c>
      <c r="X28" s="152"/>
      <c r="Y28" s="152"/>
      <c r="Z28" s="152"/>
      <c r="AA28" s="142">
        <v>2</v>
      </c>
      <c r="AB28" s="152"/>
      <c r="AC28" s="152"/>
      <c r="AD28" s="152"/>
    </row>
    <row r="29" spans="1:30" s="170" customFormat="1" ht="15.75" thickBot="1" x14ac:dyDescent="0.25">
      <c r="A29" s="207" t="s">
        <v>66</v>
      </c>
      <c r="B29" s="208"/>
      <c r="C29" s="153">
        <f>SUM(C11:C28)</f>
        <v>2</v>
      </c>
      <c r="D29" s="153"/>
      <c r="E29" s="153">
        <f t="shared" ref="E29:Q29" si="0">SUM(E11:E27)</f>
        <v>6</v>
      </c>
      <c r="F29" s="153"/>
      <c r="G29" s="153">
        <f>SUM(G11:G28)</f>
        <v>7</v>
      </c>
      <c r="H29" s="153"/>
      <c r="I29" s="153">
        <f t="shared" si="0"/>
        <v>3</v>
      </c>
      <c r="J29" s="153"/>
      <c r="K29" s="153">
        <f>SUM(K11:K28)</f>
        <v>9</v>
      </c>
      <c r="L29" s="153"/>
      <c r="M29" s="153">
        <f t="shared" si="0"/>
        <v>6</v>
      </c>
      <c r="N29" s="153"/>
      <c r="O29" s="153">
        <f>SUM(O11:O28)</f>
        <v>4</v>
      </c>
      <c r="P29" s="153"/>
      <c r="Q29" s="153">
        <f t="shared" si="0"/>
        <v>11</v>
      </c>
      <c r="R29" s="153"/>
      <c r="S29" s="153">
        <f>SUM(S11:S28)</f>
        <v>11</v>
      </c>
      <c r="T29" s="153"/>
      <c r="U29" s="153">
        <f>SUM(U11:U28)</f>
        <v>17</v>
      </c>
      <c r="V29" s="153"/>
      <c r="W29" s="153">
        <f>SUM(W11:W28)</f>
        <v>22</v>
      </c>
      <c r="X29" s="153"/>
      <c r="Y29" s="153">
        <f>SUM(Y11:Y28)</f>
        <v>12</v>
      </c>
      <c r="Z29" s="153"/>
      <c r="AA29" s="153">
        <f>SUM(AA11:AA28)</f>
        <v>10</v>
      </c>
      <c r="AB29" s="153"/>
      <c r="AC29" s="153">
        <f>SUM(AC11:AC28)</f>
        <v>25</v>
      </c>
      <c r="AD29" s="153"/>
    </row>
    <row r="30" spans="1:30" ht="13.5" thickBot="1" x14ac:dyDescent="0.25">
      <c r="A30" s="209" t="s">
        <v>70</v>
      </c>
      <c r="B30" s="210"/>
      <c r="C30" s="37">
        <v>5</v>
      </c>
      <c r="D30" s="154"/>
      <c r="E30" s="155"/>
      <c r="F30" s="154"/>
      <c r="G30" s="138">
        <v>5</v>
      </c>
      <c r="H30" s="154"/>
      <c r="I30" s="155"/>
      <c r="J30" s="154"/>
      <c r="K30" s="138">
        <v>4</v>
      </c>
      <c r="L30" s="154"/>
      <c r="M30" s="155"/>
      <c r="N30" s="154"/>
      <c r="O30" s="138">
        <v>4</v>
      </c>
      <c r="P30" s="154"/>
      <c r="Q30" s="155"/>
      <c r="R30" s="154"/>
      <c r="S30" s="138"/>
      <c r="T30" s="154"/>
      <c r="U30" s="155"/>
      <c r="V30" s="154"/>
      <c r="W30" s="156"/>
      <c r="X30" s="156"/>
      <c r="Y30" s="156"/>
      <c r="Z30" s="156"/>
      <c r="AA30" s="156"/>
      <c r="AB30" s="156"/>
      <c r="AC30" s="156"/>
      <c r="AD30" s="156"/>
    </row>
    <row r="31" spans="1:30" ht="13.5" thickBot="1" x14ac:dyDescent="0.25">
      <c r="A31" s="209" t="s">
        <v>91</v>
      </c>
      <c r="B31" s="210"/>
      <c r="C31" s="37">
        <v>4</v>
      </c>
      <c r="D31" s="154"/>
      <c r="E31" s="155"/>
      <c r="F31" s="154"/>
      <c r="G31" s="138">
        <v>4</v>
      </c>
      <c r="H31" s="154"/>
      <c r="I31" s="155"/>
      <c r="J31" s="154"/>
      <c r="K31" s="138">
        <v>3</v>
      </c>
      <c r="L31" s="154"/>
      <c r="M31" s="155"/>
      <c r="N31" s="154"/>
      <c r="O31" s="138">
        <v>3</v>
      </c>
      <c r="P31" s="154"/>
      <c r="Q31" s="155"/>
      <c r="R31" s="154"/>
      <c r="S31" s="138">
        <v>3</v>
      </c>
      <c r="T31" s="154"/>
      <c r="U31" s="155"/>
      <c r="V31" s="154"/>
      <c r="W31" s="156"/>
      <c r="X31" s="156"/>
      <c r="Y31" s="156"/>
      <c r="Z31" s="156"/>
      <c r="AA31" s="156"/>
      <c r="AB31" s="156"/>
      <c r="AC31" s="156"/>
      <c r="AD31" s="156"/>
    </row>
    <row r="32" spans="1:30" ht="13.5" thickBot="1" x14ac:dyDescent="0.25">
      <c r="A32" s="209" t="s">
        <v>42</v>
      </c>
      <c r="B32" s="210"/>
      <c r="C32" s="136">
        <v>5</v>
      </c>
      <c r="D32" s="154"/>
      <c r="E32" s="155"/>
      <c r="F32" s="154"/>
      <c r="G32" s="138">
        <v>4</v>
      </c>
      <c r="H32" s="154"/>
      <c r="I32" s="155"/>
      <c r="J32" s="154"/>
      <c r="K32" s="138">
        <v>4</v>
      </c>
      <c r="L32" s="154"/>
      <c r="M32" s="155"/>
      <c r="N32" s="154"/>
      <c r="O32" s="138">
        <v>4</v>
      </c>
      <c r="P32" s="154"/>
      <c r="Q32" s="155"/>
      <c r="R32" s="154"/>
      <c r="S32" s="138"/>
      <c r="T32" s="154"/>
      <c r="U32" s="155"/>
      <c r="V32" s="154"/>
      <c r="W32" s="156"/>
      <c r="X32" s="156"/>
      <c r="Y32" s="156"/>
      <c r="Z32" s="156"/>
      <c r="AA32" s="156"/>
      <c r="AB32" s="156"/>
      <c r="AC32" s="156"/>
      <c r="AD32" s="156"/>
    </row>
    <row r="33" spans="1:30" ht="13.5" thickBot="1" x14ac:dyDescent="0.25">
      <c r="A33" s="209" t="s">
        <v>222</v>
      </c>
      <c r="B33" s="210"/>
      <c r="C33" s="136">
        <v>3</v>
      </c>
      <c r="D33" s="154"/>
      <c r="E33" s="155"/>
      <c r="F33" s="154"/>
      <c r="G33" s="138">
        <v>3</v>
      </c>
      <c r="H33" s="154"/>
      <c r="I33" s="155"/>
      <c r="J33" s="154"/>
      <c r="K33" s="138">
        <v>2</v>
      </c>
      <c r="L33" s="154"/>
      <c r="M33" s="155"/>
      <c r="N33" s="154"/>
      <c r="O33" s="138">
        <v>2</v>
      </c>
      <c r="P33" s="154"/>
      <c r="Q33" s="155"/>
      <c r="R33" s="154"/>
      <c r="S33" s="138"/>
      <c r="T33" s="154"/>
      <c r="U33" s="155"/>
      <c r="V33" s="154"/>
      <c r="W33" s="156"/>
      <c r="X33" s="156"/>
      <c r="Y33" s="156"/>
      <c r="Z33" s="156"/>
      <c r="AA33" s="156"/>
      <c r="AB33" s="156"/>
      <c r="AC33" s="156"/>
      <c r="AD33" s="156"/>
    </row>
    <row r="34" spans="1:30" ht="13.5" thickBot="1" x14ac:dyDescent="0.25">
      <c r="A34" s="209" t="s">
        <v>223</v>
      </c>
      <c r="B34" s="210"/>
      <c r="C34" s="136"/>
      <c r="D34" s="154"/>
      <c r="E34" s="155"/>
      <c r="F34" s="154"/>
      <c r="G34" s="138"/>
      <c r="H34" s="154"/>
      <c r="I34" s="155"/>
      <c r="J34" s="154"/>
      <c r="K34" s="138"/>
      <c r="L34" s="154"/>
      <c r="M34" s="155"/>
      <c r="N34" s="154"/>
      <c r="O34" s="138">
        <v>1</v>
      </c>
      <c r="P34" s="154"/>
      <c r="Q34" s="155"/>
      <c r="R34" s="154"/>
      <c r="S34" s="138"/>
      <c r="T34" s="154"/>
      <c r="U34" s="155"/>
      <c r="V34" s="154"/>
      <c r="W34" s="156"/>
      <c r="X34" s="156"/>
      <c r="Y34" s="156"/>
      <c r="Z34" s="156"/>
      <c r="AA34" s="156"/>
      <c r="AB34" s="156"/>
      <c r="AC34" s="156"/>
      <c r="AD34" s="156"/>
    </row>
    <row r="35" spans="1:30" ht="13.5" thickBot="1" x14ac:dyDescent="0.25">
      <c r="A35" s="209" t="s">
        <v>130</v>
      </c>
      <c r="B35" s="210"/>
      <c r="C35" s="136"/>
      <c r="D35" s="154"/>
      <c r="E35" s="155"/>
      <c r="F35" s="154"/>
      <c r="G35" s="138">
        <v>2</v>
      </c>
      <c r="H35" s="154"/>
      <c r="I35" s="155"/>
      <c r="J35" s="154"/>
      <c r="K35" s="138">
        <v>2</v>
      </c>
      <c r="L35" s="154"/>
      <c r="M35" s="155"/>
      <c r="N35" s="154"/>
      <c r="O35" s="138"/>
      <c r="P35" s="154"/>
      <c r="Q35" s="155"/>
      <c r="R35" s="154"/>
      <c r="S35" s="138"/>
      <c r="T35" s="154"/>
      <c r="U35" s="155"/>
      <c r="V35" s="154"/>
      <c r="W35" s="156"/>
      <c r="X35" s="156"/>
      <c r="Y35" s="156"/>
      <c r="Z35" s="156"/>
      <c r="AA35" s="156"/>
      <c r="AB35" s="156"/>
      <c r="AC35" s="156"/>
      <c r="AD35" s="156"/>
    </row>
    <row r="36" spans="1:30" ht="13.5" thickBot="1" x14ac:dyDescent="0.25">
      <c r="A36" s="209" t="s">
        <v>129</v>
      </c>
      <c r="B36" s="210"/>
      <c r="C36" s="136">
        <v>3</v>
      </c>
      <c r="D36" s="154"/>
      <c r="E36" s="155"/>
      <c r="F36" s="154"/>
      <c r="G36" s="138"/>
      <c r="H36" s="154"/>
      <c r="I36" s="155"/>
      <c r="J36" s="154"/>
      <c r="K36" s="138"/>
      <c r="L36" s="154"/>
      <c r="M36" s="155"/>
      <c r="N36" s="154"/>
      <c r="O36" s="138"/>
      <c r="P36" s="154"/>
      <c r="Q36" s="155"/>
      <c r="R36" s="154"/>
      <c r="S36" s="138"/>
      <c r="T36" s="154"/>
      <c r="U36" s="155"/>
      <c r="V36" s="154"/>
      <c r="W36" s="156"/>
      <c r="X36" s="156"/>
      <c r="Y36" s="156"/>
      <c r="Z36" s="156"/>
      <c r="AA36" s="156"/>
      <c r="AB36" s="156"/>
      <c r="AC36" s="156"/>
      <c r="AD36" s="156"/>
    </row>
    <row r="37" spans="1:30" ht="13.5" thickBot="1" x14ac:dyDescent="0.25">
      <c r="A37" s="209" t="s">
        <v>173</v>
      </c>
      <c r="B37" s="210"/>
      <c r="C37" s="136">
        <v>1</v>
      </c>
      <c r="D37" s="154"/>
      <c r="E37" s="155"/>
      <c r="F37" s="154"/>
      <c r="G37" s="138"/>
      <c r="H37" s="154"/>
      <c r="I37" s="155"/>
      <c r="J37" s="154"/>
      <c r="K37" s="138"/>
      <c r="L37" s="154"/>
      <c r="M37" s="155"/>
      <c r="N37" s="154"/>
      <c r="O37" s="138"/>
      <c r="P37" s="154"/>
      <c r="Q37" s="155"/>
      <c r="R37" s="154"/>
      <c r="S37" s="138"/>
      <c r="T37" s="154"/>
      <c r="U37" s="155"/>
      <c r="V37" s="154"/>
      <c r="W37" s="156"/>
      <c r="X37" s="156"/>
      <c r="Y37" s="156"/>
      <c r="Z37" s="156"/>
      <c r="AA37" s="156"/>
      <c r="AB37" s="156"/>
      <c r="AC37" s="156"/>
      <c r="AD37" s="156"/>
    </row>
    <row r="38" spans="1:30" ht="13.5" thickBot="1" x14ac:dyDescent="0.25">
      <c r="A38" s="209" t="s">
        <v>8</v>
      </c>
      <c r="B38" s="210"/>
      <c r="C38" s="136"/>
      <c r="D38" s="154"/>
      <c r="E38" s="155"/>
      <c r="F38" s="154"/>
      <c r="G38" s="138"/>
      <c r="H38" s="154"/>
      <c r="I38" s="155"/>
      <c r="J38" s="154"/>
      <c r="K38" s="138"/>
      <c r="L38" s="154"/>
      <c r="M38" s="155"/>
      <c r="N38" s="154"/>
      <c r="O38" s="138">
        <v>1</v>
      </c>
      <c r="P38" s="154"/>
      <c r="Q38" s="155"/>
      <c r="R38" s="154"/>
      <c r="S38" s="138">
        <v>2</v>
      </c>
      <c r="T38" s="154"/>
      <c r="U38" s="155"/>
      <c r="V38" s="154"/>
      <c r="W38" s="156"/>
      <c r="X38" s="156"/>
      <c r="Y38" s="156"/>
      <c r="Z38" s="156"/>
      <c r="AA38" s="156"/>
      <c r="AB38" s="156"/>
      <c r="AC38" s="156"/>
      <c r="AD38" s="156"/>
    </row>
    <row r="39" spans="1:30" ht="13.5" thickBot="1" x14ac:dyDescent="0.25">
      <c r="A39" s="209" t="s">
        <v>2</v>
      </c>
      <c r="B39" s="210"/>
      <c r="C39" s="136">
        <v>4</v>
      </c>
      <c r="D39" s="154"/>
      <c r="E39" s="155"/>
      <c r="F39" s="154"/>
      <c r="G39" s="138">
        <v>4</v>
      </c>
      <c r="H39" s="154"/>
      <c r="I39" s="155"/>
      <c r="J39" s="154"/>
      <c r="K39" s="138">
        <v>3</v>
      </c>
      <c r="L39" s="154"/>
      <c r="M39" s="155"/>
      <c r="N39" s="154"/>
      <c r="O39" s="138">
        <v>3</v>
      </c>
      <c r="P39" s="154"/>
      <c r="Q39" s="155"/>
      <c r="R39" s="154"/>
      <c r="S39" s="138"/>
      <c r="T39" s="154"/>
      <c r="U39" s="155"/>
      <c r="V39" s="154"/>
      <c r="W39" s="156"/>
      <c r="X39" s="156"/>
      <c r="Y39" s="156"/>
      <c r="Z39" s="156"/>
      <c r="AA39" s="156"/>
      <c r="AB39" s="156"/>
      <c r="AC39" s="156"/>
      <c r="AD39" s="156"/>
    </row>
    <row r="40" spans="1:30" ht="13.5" thickBot="1" x14ac:dyDescent="0.25">
      <c r="A40" s="209" t="s">
        <v>131</v>
      </c>
      <c r="B40" s="210"/>
      <c r="C40" s="37"/>
      <c r="D40" s="154"/>
      <c r="E40" s="155"/>
      <c r="F40" s="154"/>
      <c r="G40" s="16">
        <v>1</v>
      </c>
      <c r="H40" s="154"/>
      <c r="I40" s="155"/>
      <c r="J40" s="154"/>
      <c r="K40" s="16"/>
      <c r="L40" s="154"/>
      <c r="M40" s="155"/>
      <c r="N40" s="154"/>
      <c r="O40" s="138"/>
      <c r="P40" s="154"/>
      <c r="Q40" s="155"/>
      <c r="R40" s="154"/>
      <c r="S40" s="16"/>
      <c r="T40" s="154"/>
      <c r="U40" s="155"/>
      <c r="V40" s="154"/>
      <c r="W40" s="156"/>
      <c r="X40" s="156"/>
      <c r="Y40" s="156"/>
      <c r="Z40" s="156"/>
      <c r="AA40" s="156"/>
      <c r="AB40" s="156"/>
      <c r="AC40" s="156"/>
      <c r="AD40" s="156"/>
    </row>
    <row r="41" spans="1:30" ht="13.5" thickBot="1" x14ac:dyDescent="0.25">
      <c r="A41" s="221" t="s">
        <v>1</v>
      </c>
      <c r="B41" s="222"/>
      <c r="C41" s="37">
        <v>1</v>
      </c>
      <c r="D41" s="154"/>
      <c r="E41" s="155"/>
      <c r="F41" s="154"/>
      <c r="G41" s="16">
        <v>1</v>
      </c>
      <c r="H41" s="154"/>
      <c r="I41" s="155"/>
      <c r="J41" s="154"/>
      <c r="K41" s="16">
        <v>1</v>
      </c>
      <c r="L41" s="154"/>
      <c r="M41" s="155"/>
      <c r="N41" s="154"/>
      <c r="O41" s="16">
        <v>1</v>
      </c>
      <c r="P41" s="154"/>
      <c r="Q41" s="155"/>
      <c r="R41" s="154"/>
      <c r="S41" s="37">
        <v>1</v>
      </c>
      <c r="T41" s="154"/>
      <c r="U41" s="155"/>
      <c r="V41" s="154"/>
      <c r="W41" s="37">
        <v>1</v>
      </c>
      <c r="X41" s="154"/>
      <c r="Y41" s="155"/>
      <c r="Z41" s="154"/>
      <c r="AA41" s="37">
        <v>1</v>
      </c>
      <c r="AB41" s="154"/>
      <c r="AC41" s="155"/>
      <c r="AD41" s="154"/>
    </row>
    <row r="42" spans="1:30" ht="15.75" thickBot="1" x14ac:dyDescent="0.25">
      <c r="A42" s="223" t="s">
        <v>59</v>
      </c>
      <c r="B42" s="224"/>
      <c r="C42" s="218">
        <f>SUM(C29:E41)</f>
        <v>34</v>
      </c>
      <c r="D42" s="218"/>
      <c r="E42" s="218"/>
      <c r="F42" s="154"/>
      <c r="G42" s="218">
        <f>SUM(G29:I41)</f>
        <v>34</v>
      </c>
      <c r="H42" s="218"/>
      <c r="I42" s="218"/>
      <c r="J42" s="154"/>
      <c r="K42" s="218">
        <f>SUM(K29:M41)</f>
        <v>34</v>
      </c>
      <c r="L42" s="218"/>
      <c r="M42" s="218"/>
      <c r="N42" s="154"/>
      <c r="O42" s="218">
        <f>SUM(O29:Q41)</f>
        <v>34</v>
      </c>
      <c r="P42" s="218"/>
      <c r="Q42" s="218"/>
      <c r="R42" s="154"/>
      <c r="S42" s="218">
        <f>SUM(S29:U41)</f>
        <v>34</v>
      </c>
      <c r="T42" s="218"/>
      <c r="U42" s="218"/>
      <c r="V42" s="154"/>
      <c r="W42" s="218">
        <f>SUM(W29:Y41)</f>
        <v>35</v>
      </c>
      <c r="X42" s="218"/>
      <c r="Y42" s="218"/>
      <c r="Z42" s="154"/>
      <c r="AA42" s="218">
        <f>SUM(AA29:AC41)</f>
        <v>36</v>
      </c>
      <c r="AB42" s="218"/>
      <c r="AC42" s="218"/>
      <c r="AD42" s="154"/>
    </row>
    <row r="43" spans="1:30" ht="13.5" thickBot="1" x14ac:dyDescent="0.25">
      <c r="A43" s="217" t="s">
        <v>207</v>
      </c>
      <c r="B43" s="217"/>
      <c r="C43" s="112"/>
      <c r="D43" s="112"/>
      <c r="E43" s="112">
        <f>SUM(E29:E29)</f>
        <v>6</v>
      </c>
      <c r="F43" s="112"/>
      <c r="G43" s="112"/>
      <c r="H43" s="112"/>
      <c r="I43" s="112">
        <f>SUM(I29:I29)</f>
        <v>3</v>
      </c>
      <c r="J43" s="112"/>
      <c r="K43" s="112"/>
      <c r="L43" s="112"/>
      <c r="M43" s="112">
        <f>SUM(M29:M29)</f>
        <v>6</v>
      </c>
      <c r="N43" s="112"/>
      <c r="O43" s="112"/>
      <c r="P43" s="112"/>
      <c r="Q43" s="112">
        <f>SUM(Q29:Q29)</f>
        <v>11</v>
      </c>
      <c r="R43" s="112"/>
      <c r="S43" s="112"/>
      <c r="T43" s="112"/>
      <c r="U43" s="112">
        <f>SUM(U29:U29)</f>
        <v>17</v>
      </c>
      <c r="V43" s="112"/>
      <c r="W43" s="112"/>
      <c r="X43" s="112"/>
      <c r="Y43" s="112">
        <f>SUM(Y28:Y29)</f>
        <v>12</v>
      </c>
      <c r="Z43" s="112"/>
      <c r="AA43" s="112"/>
      <c r="AB43" s="112"/>
      <c r="AC43" s="112">
        <f>SUM(AC28:AC29)</f>
        <v>25</v>
      </c>
      <c r="AD43" s="112"/>
    </row>
    <row r="44" spans="1:30" ht="13.5" thickBot="1" x14ac:dyDescent="0.25">
      <c r="A44" s="217" t="s">
        <v>208</v>
      </c>
      <c r="B44" s="217"/>
      <c r="C44" s="112">
        <f>SUM(C29:C41)</f>
        <v>28</v>
      </c>
      <c r="D44" s="112"/>
      <c r="E44" s="112"/>
      <c r="F44" s="112"/>
      <c r="G44" s="157">
        <f>SUM(G29:G41)</f>
        <v>31</v>
      </c>
      <c r="H44" s="112"/>
      <c r="I44" s="112"/>
      <c r="J44" s="112"/>
      <c r="K44" s="112">
        <f>SUM(K29:K41)</f>
        <v>28</v>
      </c>
      <c r="L44" s="112"/>
      <c r="M44" s="112"/>
      <c r="N44" s="112"/>
      <c r="O44" s="112">
        <f>SUM(O29:O41)</f>
        <v>23</v>
      </c>
      <c r="P44" s="112"/>
      <c r="Q44" s="112"/>
      <c r="R44" s="112"/>
      <c r="S44" s="157">
        <f>SUM(S29:S41)</f>
        <v>17</v>
      </c>
      <c r="T44" s="112"/>
      <c r="U44" s="112"/>
      <c r="V44" s="112"/>
      <c r="W44" s="157">
        <f>SUM(W28:W41)</f>
        <v>24</v>
      </c>
      <c r="X44" s="112"/>
      <c r="Y44" s="112"/>
      <c r="Z44" s="112"/>
      <c r="AA44" s="112">
        <f>SUM(AA28:AA41)</f>
        <v>13</v>
      </c>
      <c r="AB44" s="112"/>
      <c r="AC44" s="112"/>
      <c r="AD44" s="112"/>
    </row>
    <row r="45" spans="1:30" ht="13.5" thickBot="1" x14ac:dyDescent="0.25">
      <c r="A45" s="217" t="s">
        <v>69</v>
      </c>
      <c r="B45" s="217"/>
      <c r="C45" s="218">
        <v>70</v>
      </c>
      <c r="D45" s="218"/>
      <c r="E45" s="218"/>
      <c r="F45" s="218"/>
      <c r="G45" s="218">
        <v>140</v>
      </c>
      <c r="H45" s="218"/>
      <c r="I45" s="218"/>
      <c r="J45" s="218"/>
      <c r="K45" s="211">
        <v>140</v>
      </c>
      <c r="L45" s="212"/>
      <c r="M45" s="212"/>
      <c r="N45" s="213"/>
      <c r="O45" s="218">
        <v>140</v>
      </c>
      <c r="P45" s="218"/>
      <c r="Q45" s="218"/>
      <c r="R45" s="218"/>
      <c r="S45" s="218">
        <v>0</v>
      </c>
      <c r="T45" s="218"/>
      <c r="U45" s="218"/>
      <c r="V45" s="218"/>
      <c r="W45" s="218">
        <v>140</v>
      </c>
      <c r="X45" s="218"/>
      <c r="Y45" s="218"/>
      <c r="Z45" s="218"/>
      <c r="AA45" s="211">
        <v>0</v>
      </c>
      <c r="AB45" s="212"/>
      <c r="AC45" s="212"/>
      <c r="AD45" s="213"/>
    </row>
  </sheetData>
  <mergeCells count="59">
    <mergeCell ref="W42:Y42"/>
    <mergeCell ref="W45:Z45"/>
    <mergeCell ref="A28:B28"/>
    <mergeCell ref="A44:B44"/>
    <mergeCell ref="A40:B40"/>
    <mergeCell ref="A41:B41"/>
    <mergeCell ref="A42:B42"/>
    <mergeCell ref="C42:E42"/>
    <mergeCell ref="G42:I42"/>
    <mergeCell ref="K42:M42"/>
    <mergeCell ref="A33:B33"/>
    <mergeCell ref="A35:B35"/>
    <mergeCell ref="A36:B36"/>
    <mergeCell ref="A37:B37"/>
    <mergeCell ref="A38:B38"/>
    <mergeCell ref="A39:B39"/>
    <mergeCell ref="AA45:AD45"/>
    <mergeCell ref="A13:A14"/>
    <mergeCell ref="A16:A18"/>
    <mergeCell ref="A19:A20"/>
    <mergeCell ref="A21:A24"/>
    <mergeCell ref="A25:A26"/>
    <mergeCell ref="A45:B45"/>
    <mergeCell ref="C45:F45"/>
    <mergeCell ref="G45:J45"/>
    <mergeCell ref="K45:N45"/>
    <mergeCell ref="O45:R45"/>
    <mergeCell ref="S45:V45"/>
    <mergeCell ref="O42:Q42"/>
    <mergeCell ref="S42:U42"/>
    <mergeCell ref="AA42:AC42"/>
    <mergeCell ref="A43:B43"/>
    <mergeCell ref="A29:B29"/>
    <mergeCell ref="A30:B30"/>
    <mergeCell ref="A31:B31"/>
    <mergeCell ref="A32:B32"/>
    <mergeCell ref="A34:B34"/>
    <mergeCell ref="S8:V8"/>
    <mergeCell ref="AA8:AD8"/>
    <mergeCell ref="C9:F9"/>
    <mergeCell ref="G9:J9"/>
    <mergeCell ref="K9:N9"/>
    <mergeCell ref="O9:R9"/>
    <mergeCell ref="S9:V9"/>
    <mergeCell ref="AA9:AD9"/>
    <mergeCell ref="W8:Z8"/>
    <mergeCell ref="W9:Z9"/>
    <mergeCell ref="K8:N8"/>
    <mergeCell ref="O8:R8"/>
    <mergeCell ref="B2:O2"/>
    <mergeCell ref="B3:O3"/>
    <mergeCell ref="B4:O4"/>
    <mergeCell ref="B5:O5"/>
    <mergeCell ref="B6:O6"/>
    <mergeCell ref="A27:B27"/>
    <mergeCell ref="A8:A10"/>
    <mergeCell ref="B8:B10"/>
    <mergeCell ref="C8:F8"/>
    <mergeCell ref="G8:J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view="pageBreakPreview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3" sqref="A13"/>
      <selection pane="bottomRight" activeCell="I40" sqref="I40"/>
    </sheetView>
  </sheetViews>
  <sheetFormatPr defaultRowHeight="12.75" x14ac:dyDescent="0.2"/>
  <cols>
    <col min="1" max="1" width="31.28515625" customWidth="1"/>
    <col min="2" max="2" width="26.28515625" customWidth="1"/>
  </cols>
  <sheetData>
    <row r="1" spans="1:11" s="17" customFormat="1" ht="13.5" thickBot="1" x14ac:dyDescent="0.25"/>
    <row r="2" spans="1:11" s="1" customFormat="1" ht="18" x14ac:dyDescent="0.2">
      <c r="A2" s="12"/>
      <c r="B2" s="194" t="s">
        <v>170</v>
      </c>
      <c r="C2" s="195"/>
      <c r="D2" s="195"/>
      <c r="E2" s="195"/>
      <c r="F2" s="195"/>
      <c r="G2" s="196"/>
      <c r="H2" s="21"/>
    </row>
    <row r="3" spans="1:11" s="1" customFormat="1" x14ac:dyDescent="0.2">
      <c r="A3" s="12"/>
      <c r="B3" s="197"/>
      <c r="C3" s="198"/>
      <c r="D3" s="198"/>
      <c r="E3" s="198"/>
      <c r="F3" s="198"/>
      <c r="G3" s="199"/>
    </row>
    <row r="4" spans="1:11" s="1" customFormat="1" ht="18" x14ac:dyDescent="0.2">
      <c r="A4" s="12"/>
      <c r="B4" s="200" t="s">
        <v>93</v>
      </c>
      <c r="C4" s="201"/>
      <c r="D4" s="201"/>
      <c r="E4" s="201"/>
      <c r="F4" s="201"/>
      <c r="G4" s="202"/>
    </row>
    <row r="5" spans="1:11" s="1" customFormat="1" ht="18" x14ac:dyDescent="0.2">
      <c r="A5" s="12"/>
      <c r="B5" s="200" t="s">
        <v>128</v>
      </c>
      <c r="C5" s="201"/>
      <c r="D5" s="201"/>
      <c r="E5" s="201"/>
      <c r="F5" s="201"/>
      <c r="G5" s="202"/>
    </row>
    <row r="6" spans="1:11" s="1" customFormat="1" ht="18.75" thickBot="1" x14ac:dyDescent="0.25">
      <c r="A6" s="12"/>
      <c r="B6" s="203" t="s">
        <v>0</v>
      </c>
      <c r="C6" s="204"/>
      <c r="D6" s="204"/>
      <c r="E6" s="204"/>
      <c r="F6" s="204"/>
      <c r="G6" s="205"/>
    </row>
    <row r="7" spans="1:11" ht="13.5" thickBot="1" x14ac:dyDescent="0.25"/>
    <row r="8" spans="1:11" ht="15.75" customHeight="1" thickBot="1" x14ac:dyDescent="0.25">
      <c r="A8" s="191" t="s">
        <v>73</v>
      </c>
      <c r="B8" s="191" t="s">
        <v>55</v>
      </c>
      <c r="C8" s="193"/>
      <c r="D8" s="193"/>
      <c r="E8" s="193"/>
      <c r="F8" s="193"/>
      <c r="G8" s="193"/>
      <c r="H8" s="193"/>
      <c r="I8" s="193"/>
      <c r="J8" s="193"/>
    </row>
    <row r="9" spans="1:11" ht="15.75" customHeight="1" thickBot="1" x14ac:dyDescent="0.25">
      <c r="A9" s="192"/>
      <c r="B9" s="192"/>
      <c r="C9" s="206" t="s">
        <v>53</v>
      </c>
      <c r="D9" s="206"/>
      <c r="E9" s="206"/>
      <c r="F9" s="206"/>
      <c r="G9" s="206" t="s">
        <v>140</v>
      </c>
      <c r="H9" s="206"/>
      <c r="I9" s="206"/>
      <c r="J9" s="206"/>
    </row>
    <row r="10" spans="1:11" ht="45.75" thickBot="1" x14ac:dyDescent="0.25">
      <c r="A10" s="192"/>
      <c r="B10" s="192"/>
      <c r="C10" s="125" t="s">
        <v>94</v>
      </c>
      <c r="D10" s="126" t="s">
        <v>60</v>
      </c>
      <c r="E10" s="127" t="s">
        <v>95</v>
      </c>
      <c r="F10" s="126" t="s">
        <v>60</v>
      </c>
      <c r="G10" s="125" t="s">
        <v>94</v>
      </c>
      <c r="H10" s="126" t="s">
        <v>60</v>
      </c>
      <c r="I10" s="127" t="s">
        <v>95</v>
      </c>
      <c r="J10" s="126" t="s">
        <v>60</v>
      </c>
    </row>
    <row r="11" spans="1:11" ht="15" customHeight="1" thickBot="1" x14ac:dyDescent="0.25">
      <c r="A11" s="70" t="s">
        <v>58</v>
      </c>
      <c r="B11" s="77" t="s">
        <v>61</v>
      </c>
      <c r="C11" s="27"/>
      <c r="D11" s="38"/>
      <c r="E11" s="39"/>
      <c r="F11" s="38"/>
      <c r="G11" s="59">
        <v>0.5</v>
      </c>
      <c r="H11" s="38"/>
      <c r="I11" s="39"/>
      <c r="J11" s="38"/>
      <c r="K11" s="6"/>
    </row>
    <row r="12" spans="1:11" ht="26.25" customHeight="1" thickBot="1" x14ac:dyDescent="0.25">
      <c r="A12" s="70" t="s">
        <v>74</v>
      </c>
      <c r="B12" s="77" t="s">
        <v>62</v>
      </c>
      <c r="C12" s="81"/>
      <c r="D12" s="79"/>
      <c r="E12" s="80"/>
      <c r="F12" s="79"/>
      <c r="G12" s="60">
        <v>2</v>
      </c>
      <c r="H12" s="79"/>
      <c r="I12" s="80"/>
      <c r="J12" s="79"/>
      <c r="K12" s="6"/>
    </row>
    <row r="13" spans="1:11" ht="15.75" customHeight="1" thickBot="1" x14ac:dyDescent="0.25">
      <c r="A13" s="214" t="s">
        <v>132</v>
      </c>
      <c r="B13" s="82" t="s">
        <v>75</v>
      </c>
      <c r="C13" s="42"/>
      <c r="D13" s="40"/>
      <c r="E13" s="41"/>
      <c r="F13" s="40"/>
      <c r="G13" s="61"/>
      <c r="H13" s="40"/>
      <c r="I13" s="41"/>
      <c r="J13" s="40"/>
      <c r="K13" s="6"/>
    </row>
    <row r="14" spans="1:11" ht="15.75" thickBot="1" x14ac:dyDescent="0.25">
      <c r="A14" s="216"/>
      <c r="B14" s="75" t="s">
        <v>77</v>
      </c>
      <c r="C14" s="42"/>
      <c r="D14" s="40"/>
      <c r="E14" s="41"/>
      <c r="F14" s="40"/>
      <c r="G14" s="61"/>
      <c r="H14" s="40"/>
      <c r="I14" s="41"/>
      <c r="J14" s="40"/>
      <c r="K14" s="6"/>
    </row>
    <row r="15" spans="1:11" ht="26.25" thickBot="1" x14ac:dyDescent="0.25">
      <c r="A15" s="215"/>
      <c r="B15" s="75" t="s">
        <v>133</v>
      </c>
      <c r="C15" s="42"/>
      <c r="D15" s="40"/>
      <c r="E15" s="41"/>
      <c r="F15" s="40"/>
      <c r="G15" s="61"/>
      <c r="H15" s="40"/>
      <c r="I15" s="41"/>
      <c r="J15" s="40"/>
      <c r="K15" s="6"/>
    </row>
    <row r="16" spans="1:11" ht="15.75" thickBot="1" x14ac:dyDescent="0.25">
      <c r="A16" s="214" t="s">
        <v>87</v>
      </c>
      <c r="B16" s="75" t="s">
        <v>76</v>
      </c>
      <c r="C16" s="42"/>
      <c r="D16" s="40"/>
      <c r="E16" s="41"/>
      <c r="F16" s="40"/>
      <c r="G16" s="61"/>
      <c r="H16" s="40"/>
      <c r="I16" s="41"/>
      <c r="J16" s="40"/>
      <c r="K16" s="6"/>
    </row>
    <row r="17" spans="1:14" ht="13.5" customHeight="1" thickBot="1" x14ac:dyDescent="0.25">
      <c r="A17" s="216"/>
      <c r="B17" s="75" t="s">
        <v>78</v>
      </c>
      <c r="C17" s="64"/>
      <c r="D17" s="30"/>
      <c r="E17" s="31"/>
      <c r="F17" s="30"/>
      <c r="G17" s="61"/>
      <c r="H17" s="30"/>
      <c r="I17" s="31"/>
      <c r="J17" s="30"/>
      <c r="K17" s="6"/>
      <c r="N17" s="83"/>
    </row>
    <row r="18" spans="1:14" ht="26.25" thickBot="1" x14ac:dyDescent="0.25">
      <c r="A18" s="216"/>
      <c r="B18" s="75" t="s">
        <v>134</v>
      </c>
      <c r="C18" s="29"/>
      <c r="D18" s="32"/>
      <c r="E18" s="31"/>
      <c r="F18" s="32"/>
      <c r="G18" s="61"/>
      <c r="H18" s="32"/>
      <c r="I18" s="31"/>
      <c r="J18" s="32"/>
      <c r="K18" s="6"/>
      <c r="N18" s="83"/>
    </row>
    <row r="19" spans="1:14" ht="13.5" customHeight="1" thickBot="1" x14ac:dyDescent="0.25">
      <c r="A19" s="216"/>
      <c r="B19" s="75" t="s">
        <v>83</v>
      </c>
      <c r="C19" s="29"/>
      <c r="D19" s="32"/>
      <c r="E19" s="31"/>
      <c r="F19" s="32"/>
      <c r="G19" s="61">
        <v>3</v>
      </c>
      <c r="H19" s="32"/>
      <c r="I19" s="31"/>
      <c r="J19" s="32"/>
      <c r="K19" s="6"/>
    </row>
    <row r="20" spans="1:14" ht="13.5" customHeight="1" thickBot="1" x14ac:dyDescent="0.25">
      <c r="A20" s="215"/>
      <c r="B20" s="75" t="s">
        <v>84</v>
      </c>
      <c r="C20" s="44"/>
      <c r="D20" s="45"/>
      <c r="E20" s="46"/>
      <c r="F20" s="45"/>
      <c r="G20" s="61"/>
      <c r="H20" s="45"/>
      <c r="I20" s="46">
        <v>6</v>
      </c>
      <c r="J20" s="45"/>
      <c r="K20" s="6"/>
    </row>
    <row r="21" spans="1:14" ht="26.25" thickBot="1" x14ac:dyDescent="0.25">
      <c r="A21" s="123" t="s">
        <v>56</v>
      </c>
      <c r="B21" s="75" t="s">
        <v>101</v>
      </c>
      <c r="C21" s="33"/>
      <c r="D21" s="34"/>
      <c r="E21" s="35"/>
      <c r="F21" s="34"/>
      <c r="G21" s="61"/>
      <c r="H21" s="34"/>
      <c r="I21" s="35"/>
      <c r="J21" s="34"/>
      <c r="K21" s="6"/>
    </row>
    <row r="22" spans="1:14" ht="30" customHeight="1" thickBot="1" x14ac:dyDescent="0.25">
      <c r="A22" s="214" t="s">
        <v>135</v>
      </c>
      <c r="B22" s="75" t="s">
        <v>63</v>
      </c>
      <c r="C22" s="33">
        <v>1</v>
      </c>
      <c r="D22" s="34"/>
      <c r="E22" s="35"/>
      <c r="F22" s="34"/>
      <c r="G22" s="61">
        <v>2</v>
      </c>
      <c r="H22" s="34"/>
      <c r="I22" s="35"/>
      <c r="J22" s="34"/>
      <c r="K22" s="6"/>
    </row>
    <row r="23" spans="1:14" ht="30" customHeight="1" thickBot="1" x14ac:dyDescent="0.25">
      <c r="A23" s="215"/>
      <c r="B23" s="75" t="s">
        <v>64</v>
      </c>
      <c r="C23" s="33"/>
      <c r="D23" s="34"/>
      <c r="E23" s="35">
        <v>2</v>
      </c>
      <c r="F23" s="34"/>
      <c r="G23" s="61"/>
      <c r="H23" s="34"/>
      <c r="I23" s="35">
        <v>2</v>
      </c>
      <c r="J23" s="34"/>
      <c r="K23" s="6"/>
    </row>
    <row r="24" spans="1:14" ht="16.5" customHeight="1" thickBot="1" x14ac:dyDescent="0.25">
      <c r="A24" s="214" t="s">
        <v>85</v>
      </c>
      <c r="B24" s="75" t="s">
        <v>79</v>
      </c>
      <c r="C24" s="33"/>
      <c r="D24" s="34"/>
      <c r="E24" s="35"/>
      <c r="F24" s="34"/>
      <c r="G24" s="61">
        <v>2</v>
      </c>
      <c r="H24" s="34"/>
      <c r="I24" s="35"/>
      <c r="J24" s="34"/>
      <c r="K24" s="6"/>
    </row>
    <row r="25" spans="1:14" ht="19.5" customHeight="1" thickBot="1" x14ac:dyDescent="0.25">
      <c r="A25" s="215"/>
      <c r="B25" s="75" t="s">
        <v>80</v>
      </c>
      <c r="C25" s="33"/>
      <c r="D25" s="34"/>
      <c r="E25" s="35"/>
      <c r="F25" s="34"/>
      <c r="G25" s="61"/>
      <c r="H25" s="34"/>
      <c r="I25" s="35">
        <v>4</v>
      </c>
      <c r="J25" s="34"/>
      <c r="K25" s="6"/>
    </row>
    <row r="26" spans="1:14" ht="13.5" customHeight="1" thickBot="1" x14ac:dyDescent="0.25">
      <c r="A26" s="214" t="s">
        <v>86</v>
      </c>
      <c r="B26" s="75" t="s">
        <v>81</v>
      </c>
      <c r="C26" s="33">
        <v>1</v>
      </c>
      <c r="D26" s="34"/>
      <c r="E26" s="35"/>
      <c r="F26" s="34"/>
      <c r="G26" s="61">
        <v>5</v>
      </c>
      <c r="H26" s="34"/>
      <c r="I26" s="35"/>
      <c r="J26" s="34"/>
      <c r="K26" s="6"/>
    </row>
    <row r="27" spans="1:14" ht="30" customHeight="1" thickBot="1" x14ac:dyDescent="0.25">
      <c r="A27" s="215"/>
      <c r="B27" s="75" t="s">
        <v>82</v>
      </c>
      <c r="C27" s="33"/>
      <c r="D27" s="34"/>
      <c r="E27" s="35">
        <v>2</v>
      </c>
      <c r="F27" s="34"/>
      <c r="G27" s="61"/>
      <c r="H27" s="34"/>
      <c r="I27" s="35">
        <v>4</v>
      </c>
      <c r="J27" s="34"/>
      <c r="K27" s="6"/>
    </row>
    <row r="28" spans="1:14" ht="30" customHeight="1" thickBot="1" x14ac:dyDescent="0.25">
      <c r="A28" s="233" t="s">
        <v>88</v>
      </c>
      <c r="B28" s="75" t="s">
        <v>166</v>
      </c>
      <c r="C28" s="33"/>
      <c r="D28" s="34"/>
      <c r="E28" s="35"/>
      <c r="F28" s="34"/>
      <c r="G28" s="130">
        <v>1.5</v>
      </c>
      <c r="H28" s="51"/>
      <c r="I28" s="129"/>
      <c r="J28" s="51"/>
      <c r="K28" s="6"/>
    </row>
    <row r="29" spans="1:14" ht="13.5" thickBot="1" x14ac:dyDescent="0.25">
      <c r="A29" s="234"/>
      <c r="B29" s="75" t="s">
        <v>136</v>
      </c>
      <c r="C29" s="44"/>
      <c r="D29" s="45"/>
      <c r="E29" s="46"/>
      <c r="F29" s="45"/>
      <c r="G29" s="62"/>
      <c r="H29" s="32"/>
      <c r="I29" s="31">
        <v>2</v>
      </c>
      <c r="J29" s="32"/>
      <c r="K29" s="6"/>
    </row>
    <row r="30" spans="1:14" ht="13.5" customHeight="1" thickBot="1" x14ac:dyDescent="0.25">
      <c r="A30" s="214" t="s">
        <v>137</v>
      </c>
      <c r="B30" s="75" t="s">
        <v>138</v>
      </c>
      <c r="C30" s="72">
        <v>2</v>
      </c>
      <c r="D30" s="73"/>
      <c r="E30" s="71"/>
      <c r="F30" s="74"/>
      <c r="G30" s="62"/>
      <c r="H30" s="32"/>
      <c r="I30" s="31"/>
      <c r="J30" s="32"/>
      <c r="K30" s="6"/>
    </row>
    <row r="31" spans="1:14" ht="13.5" customHeight="1" thickBot="1" x14ac:dyDescent="0.25">
      <c r="A31" s="215"/>
      <c r="B31" s="75" t="s">
        <v>139</v>
      </c>
      <c r="C31" s="72"/>
      <c r="D31" s="73"/>
      <c r="E31" s="71">
        <v>2</v>
      </c>
      <c r="F31" s="74"/>
      <c r="G31" s="62"/>
      <c r="H31" s="32"/>
      <c r="I31" s="31"/>
      <c r="J31" s="32"/>
      <c r="K31" s="6"/>
    </row>
    <row r="32" spans="1:14" s="17" customFormat="1" ht="15.75" thickBot="1" x14ac:dyDescent="0.25">
      <c r="A32" s="231" t="s">
        <v>66</v>
      </c>
      <c r="B32" s="232"/>
      <c r="C32" s="48">
        <f>SUM(C11:C31)</f>
        <v>4</v>
      </c>
      <c r="D32" s="49"/>
      <c r="E32" s="47">
        <f>SUM(E11:E31)</f>
        <v>6</v>
      </c>
      <c r="F32" s="50"/>
      <c r="G32" s="63">
        <f>SUM(G11:G31)</f>
        <v>16</v>
      </c>
      <c r="H32" s="28"/>
      <c r="I32" s="19">
        <f>SUM(I11:I31)</f>
        <v>18</v>
      </c>
      <c r="J32" s="36"/>
      <c r="K32" s="6"/>
    </row>
    <row r="33" spans="1:11" s="1" customFormat="1" ht="15.75" thickBot="1" x14ac:dyDescent="0.25">
      <c r="A33" s="209" t="s">
        <v>70</v>
      </c>
      <c r="B33" s="210"/>
      <c r="C33" s="16">
        <v>4</v>
      </c>
      <c r="D33" s="28"/>
      <c r="E33" s="19"/>
      <c r="F33" s="28"/>
      <c r="G33" s="76"/>
      <c r="H33" s="76"/>
      <c r="I33" s="76"/>
      <c r="J33" s="76"/>
      <c r="K33" s="76"/>
    </row>
    <row r="34" spans="1:11" s="1" customFormat="1" ht="15.75" thickBot="1" x14ac:dyDescent="0.25">
      <c r="A34" s="209" t="s">
        <v>91</v>
      </c>
      <c r="B34" s="210"/>
      <c r="C34" s="16">
        <v>4</v>
      </c>
      <c r="D34" s="28"/>
      <c r="E34" s="19"/>
      <c r="F34" s="28"/>
      <c r="G34" s="76"/>
      <c r="H34" s="76"/>
      <c r="I34" s="76"/>
      <c r="J34" s="76"/>
      <c r="K34" s="76"/>
    </row>
    <row r="35" spans="1:11" s="1" customFormat="1" ht="15.75" thickBot="1" x14ac:dyDescent="0.25">
      <c r="A35" s="209" t="s">
        <v>42</v>
      </c>
      <c r="B35" s="210"/>
      <c r="C35" s="104">
        <v>4</v>
      </c>
      <c r="D35" s="28"/>
      <c r="E35" s="19"/>
      <c r="F35" s="28"/>
      <c r="G35" s="76"/>
      <c r="H35" s="76"/>
      <c r="I35" s="76"/>
      <c r="J35" s="76"/>
      <c r="K35" s="76"/>
    </row>
    <row r="36" spans="1:11" s="1" customFormat="1" ht="15.75" thickBot="1" x14ac:dyDescent="0.25">
      <c r="A36" s="209" t="s">
        <v>71</v>
      </c>
      <c r="B36" s="210"/>
      <c r="C36" s="16">
        <v>1</v>
      </c>
      <c r="D36" s="28"/>
      <c r="E36" s="19"/>
      <c r="F36" s="28"/>
      <c r="G36" s="76"/>
      <c r="H36" s="76"/>
      <c r="I36" s="76"/>
      <c r="J36" s="76"/>
      <c r="K36" s="76"/>
    </row>
    <row r="37" spans="1:11" s="1" customFormat="1" ht="15.75" thickBot="1" x14ac:dyDescent="0.25">
      <c r="A37" s="209" t="s">
        <v>92</v>
      </c>
      <c r="B37" s="210"/>
      <c r="C37" s="16">
        <v>3</v>
      </c>
      <c r="D37" s="28"/>
      <c r="E37" s="19"/>
      <c r="F37" s="28"/>
      <c r="G37" s="76"/>
      <c r="H37" s="76"/>
      <c r="I37" s="76"/>
      <c r="J37" s="76"/>
      <c r="K37" s="76"/>
    </row>
    <row r="38" spans="1:11" s="1" customFormat="1" ht="15.75" thickBot="1" x14ac:dyDescent="0.25">
      <c r="A38" s="209" t="s">
        <v>130</v>
      </c>
      <c r="B38" s="210"/>
      <c r="C38" s="16">
        <v>2</v>
      </c>
      <c r="D38" s="28"/>
      <c r="E38" s="19"/>
      <c r="F38" s="28"/>
      <c r="G38" s="76"/>
      <c r="H38" s="76"/>
      <c r="I38" s="76"/>
      <c r="J38" s="76"/>
      <c r="K38" s="76"/>
    </row>
    <row r="39" spans="1:11" s="1" customFormat="1" ht="15.75" thickBot="1" x14ac:dyDescent="0.25">
      <c r="A39" s="209" t="s">
        <v>129</v>
      </c>
      <c r="B39" s="210"/>
      <c r="C39" s="16"/>
      <c r="D39" s="28"/>
      <c r="E39" s="19"/>
      <c r="F39" s="28"/>
      <c r="G39" s="76"/>
      <c r="H39" s="76"/>
      <c r="I39" s="76"/>
      <c r="J39" s="76"/>
      <c r="K39" s="76"/>
    </row>
    <row r="40" spans="1:11" s="1" customFormat="1" ht="15.75" thickBot="1" x14ac:dyDescent="0.25">
      <c r="A40" s="209" t="s">
        <v>72</v>
      </c>
      <c r="B40" s="210"/>
      <c r="C40" s="16"/>
      <c r="D40" s="28"/>
      <c r="E40" s="19"/>
      <c r="F40" s="28"/>
      <c r="G40" s="76"/>
      <c r="H40" s="76"/>
      <c r="I40" s="76"/>
      <c r="J40" s="76"/>
      <c r="K40" s="76"/>
    </row>
    <row r="41" spans="1:11" s="1" customFormat="1" ht="15.75" thickBot="1" x14ac:dyDescent="0.25">
      <c r="A41" s="209" t="s">
        <v>8</v>
      </c>
      <c r="B41" s="210"/>
      <c r="C41" s="103">
        <v>2</v>
      </c>
      <c r="D41" s="28"/>
      <c r="E41" s="19"/>
      <c r="F41" s="28"/>
      <c r="G41" s="76"/>
      <c r="H41" s="76"/>
      <c r="I41" s="76"/>
      <c r="J41" s="76"/>
      <c r="K41" s="76"/>
    </row>
    <row r="42" spans="1:11" s="1" customFormat="1" ht="15.75" thickBot="1" x14ac:dyDescent="0.25">
      <c r="A42" s="209" t="s">
        <v>2</v>
      </c>
      <c r="B42" s="210"/>
      <c r="C42" s="102">
        <v>4</v>
      </c>
      <c r="D42" s="28"/>
      <c r="E42" s="19"/>
      <c r="F42" s="28"/>
      <c r="G42" s="76"/>
      <c r="H42" s="76"/>
      <c r="I42" s="76"/>
      <c r="J42" s="76"/>
      <c r="K42" s="76"/>
    </row>
    <row r="43" spans="1:11" s="1" customFormat="1" ht="15.75" thickBot="1" x14ac:dyDescent="0.25">
      <c r="A43" s="209" t="s">
        <v>131</v>
      </c>
      <c r="B43" s="210"/>
      <c r="C43" s="16"/>
      <c r="D43" s="28"/>
      <c r="E43" s="19"/>
      <c r="F43" s="28"/>
      <c r="G43" s="76"/>
      <c r="H43" s="76"/>
      <c r="I43" s="76"/>
      <c r="J43" s="76"/>
      <c r="K43" s="76"/>
    </row>
    <row r="44" spans="1:11" s="1" customFormat="1" ht="15.75" thickBot="1" x14ac:dyDescent="0.25">
      <c r="A44" s="221" t="s">
        <v>1</v>
      </c>
      <c r="B44" s="222"/>
      <c r="C44" s="16">
        <v>1</v>
      </c>
      <c r="D44" s="28"/>
      <c r="E44" s="19"/>
      <c r="F44" s="28"/>
      <c r="G44" s="37">
        <v>1</v>
      </c>
      <c r="H44" s="28"/>
      <c r="I44" s="19"/>
      <c r="J44" s="28"/>
      <c r="K44" s="76"/>
    </row>
    <row r="45" spans="1:11" ht="15.75" thickBot="1" x14ac:dyDescent="0.25">
      <c r="A45" s="223" t="s">
        <v>59</v>
      </c>
      <c r="B45" s="224"/>
      <c r="C45" s="229">
        <f>SUM(C32:E44)</f>
        <v>35</v>
      </c>
      <c r="D45" s="229"/>
      <c r="E45" s="229"/>
      <c r="F45" s="25"/>
      <c r="G45" s="229">
        <f>SUM(G32:I44)</f>
        <v>35</v>
      </c>
      <c r="H45" s="229"/>
      <c r="I45" s="229"/>
      <c r="J45" s="25"/>
      <c r="K45" s="6"/>
    </row>
    <row r="46" spans="1:11" ht="13.5" thickBot="1" x14ac:dyDescent="0.25">
      <c r="A46" s="217" t="s">
        <v>39</v>
      </c>
      <c r="B46" s="217"/>
      <c r="C46" s="124"/>
      <c r="D46" s="124"/>
      <c r="E46" s="124">
        <f>SUM(E32)</f>
        <v>6</v>
      </c>
      <c r="F46" s="124"/>
      <c r="G46" s="124"/>
      <c r="H46" s="124"/>
      <c r="I46" s="124">
        <f>SUM(I32)</f>
        <v>18</v>
      </c>
      <c r="J46" s="124"/>
      <c r="K46" s="6"/>
    </row>
    <row r="47" spans="1:11" ht="13.5" thickBot="1" x14ac:dyDescent="0.25">
      <c r="A47" s="217" t="s">
        <v>5</v>
      </c>
      <c r="B47" s="217"/>
      <c r="C47" s="124">
        <f>SUM(C32:C44)</f>
        <v>29</v>
      </c>
      <c r="D47" s="124"/>
      <c r="E47" s="124"/>
      <c r="F47" s="124"/>
      <c r="G47" s="124">
        <f>SUM(G32:G44)</f>
        <v>17</v>
      </c>
      <c r="H47" s="124"/>
      <c r="I47" s="124"/>
      <c r="J47" s="124"/>
      <c r="K47" s="6"/>
    </row>
    <row r="48" spans="1:11" ht="13.5" thickBot="1" x14ac:dyDescent="0.25">
      <c r="A48" s="217" t="s">
        <v>41</v>
      </c>
      <c r="B48" s="217"/>
      <c r="C48" s="230"/>
      <c r="D48" s="230"/>
      <c r="E48" s="230"/>
      <c r="F48" s="230"/>
      <c r="G48" s="230" t="s">
        <v>6</v>
      </c>
      <c r="H48" s="230"/>
      <c r="I48" s="230"/>
      <c r="J48" s="230"/>
      <c r="K48" s="6"/>
    </row>
    <row r="49" spans="1:11" ht="13.5" thickBot="1" x14ac:dyDescent="0.25">
      <c r="A49" s="217" t="s">
        <v>7</v>
      </c>
      <c r="B49" s="217"/>
      <c r="C49" s="43"/>
      <c r="D49" s="43"/>
      <c r="E49" s="43"/>
      <c r="F49" s="43"/>
      <c r="G49" s="124"/>
      <c r="H49" s="124"/>
      <c r="I49" s="124"/>
      <c r="J49" s="124"/>
      <c r="K49" s="6"/>
    </row>
    <row r="50" spans="1:11" ht="13.5" thickBot="1" x14ac:dyDescent="0.25">
      <c r="A50" s="217" t="s">
        <v>69</v>
      </c>
      <c r="B50" s="217"/>
      <c r="C50" s="225">
        <v>0</v>
      </c>
      <c r="D50" s="225"/>
      <c r="E50" s="225"/>
      <c r="F50" s="225"/>
      <c r="G50" s="226">
        <v>0</v>
      </c>
      <c r="H50" s="227"/>
      <c r="I50" s="227"/>
      <c r="J50" s="228"/>
      <c r="K50" s="6"/>
    </row>
  </sheetData>
  <mergeCells count="43">
    <mergeCell ref="B2:G2"/>
    <mergeCell ref="B3:G3"/>
    <mergeCell ref="B4:G4"/>
    <mergeCell ref="B5:G5"/>
    <mergeCell ref="B6:G6"/>
    <mergeCell ref="A30:A31"/>
    <mergeCell ref="A28:A29"/>
    <mergeCell ref="C8:F8"/>
    <mergeCell ref="G8:J8"/>
    <mergeCell ref="C9:F9"/>
    <mergeCell ref="G9:J9"/>
    <mergeCell ref="A8:A10"/>
    <mergeCell ref="B8:B10"/>
    <mergeCell ref="A13:A15"/>
    <mergeCell ref="A16:A20"/>
    <mergeCell ref="A22:A23"/>
    <mergeCell ref="A24:A25"/>
    <mergeCell ref="A26:A27"/>
    <mergeCell ref="A44:B44"/>
    <mergeCell ref="A45:B45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C50:F50"/>
    <mergeCell ref="G50:J50"/>
    <mergeCell ref="A49:B49"/>
    <mergeCell ref="A50:B50"/>
    <mergeCell ref="G45:I45"/>
    <mergeCell ref="A46:B46"/>
    <mergeCell ref="A47:B47"/>
    <mergeCell ref="A48:B48"/>
    <mergeCell ref="C48:F48"/>
    <mergeCell ref="C45:E45"/>
    <mergeCell ref="G48:J48"/>
  </mergeCell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>
      <pane xSplit="2" ySplit="10" topLeftCell="H11" activePane="bottomRight" state="frozen"/>
      <selection pane="topRight" activeCell="C1" sqref="C1"/>
      <selection pane="bottomLeft" activeCell="A11" sqref="A11"/>
      <selection pane="bottomRight" activeCell="W9" sqref="W9:Z9"/>
    </sheetView>
  </sheetViews>
  <sheetFormatPr defaultRowHeight="12.75" x14ac:dyDescent="0.2"/>
  <cols>
    <col min="1" max="1" width="25.42578125" customWidth="1"/>
    <col min="2" max="2" width="24" customWidth="1"/>
    <col min="5" max="5" width="9.85546875" customWidth="1"/>
    <col min="9" max="9" width="10.5703125" customWidth="1"/>
    <col min="13" max="13" width="10.140625" customWidth="1"/>
    <col min="17" max="17" width="10" customWidth="1"/>
    <col min="21" max="21" width="9.85546875" customWidth="1"/>
    <col min="25" max="25" width="10.140625" customWidth="1"/>
  </cols>
  <sheetData>
    <row r="1" spans="1:30" ht="13.5" thickBo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8" x14ac:dyDescent="0.2">
      <c r="A2" s="12"/>
      <c r="B2" s="194" t="s">
        <v>170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6"/>
      <c r="P2" s="2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">
      <c r="A3" s="12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" x14ac:dyDescent="0.2">
      <c r="A4" s="12"/>
      <c r="B4" s="200" t="s">
        <v>200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" x14ac:dyDescent="0.2">
      <c r="A5" s="12"/>
      <c r="B5" s="200" t="s">
        <v>171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 thickBot="1" x14ac:dyDescent="0.25">
      <c r="A6" s="12"/>
      <c r="B6" s="203" t="s">
        <v>172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.5" thickBot="1" x14ac:dyDescent="0.25"/>
    <row r="8" spans="1:30" ht="15.75" customHeight="1" thickBot="1" x14ac:dyDescent="0.25">
      <c r="A8" s="191" t="s">
        <v>73</v>
      </c>
      <c r="B8" s="191" t="s">
        <v>55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</row>
    <row r="9" spans="1:30" ht="15.75" customHeight="1" thickBot="1" x14ac:dyDescent="0.25">
      <c r="A9" s="192"/>
      <c r="B9" s="192"/>
      <c r="C9" s="206" t="s">
        <v>89</v>
      </c>
      <c r="D9" s="206"/>
      <c r="E9" s="206"/>
      <c r="F9" s="206"/>
      <c r="G9" s="206" t="s">
        <v>90</v>
      </c>
      <c r="H9" s="206"/>
      <c r="I9" s="206"/>
      <c r="J9" s="206"/>
      <c r="K9" s="206" t="s">
        <v>52</v>
      </c>
      <c r="L9" s="206"/>
      <c r="M9" s="206"/>
      <c r="N9" s="206"/>
      <c r="O9" s="206" t="s">
        <v>53</v>
      </c>
      <c r="P9" s="206"/>
      <c r="Q9" s="206"/>
      <c r="R9" s="206"/>
      <c r="S9" s="206" t="s">
        <v>187</v>
      </c>
      <c r="T9" s="206"/>
      <c r="U9" s="206"/>
      <c r="V9" s="206"/>
      <c r="W9" s="206" t="s">
        <v>10</v>
      </c>
      <c r="X9" s="206"/>
      <c r="Y9" s="206"/>
      <c r="Z9" s="206"/>
      <c r="AA9" s="206" t="s">
        <v>188</v>
      </c>
      <c r="AB9" s="206"/>
      <c r="AC9" s="206"/>
      <c r="AD9" s="206"/>
    </row>
    <row r="10" spans="1:30" ht="45.75" customHeight="1" thickBot="1" x14ac:dyDescent="0.25">
      <c r="A10" s="192"/>
      <c r="B10" s="192"/>
      <c r="C10" s="133" t="s">
        <v>94</v>
      </c>
      <c r="D10" s="134" t="s">
        <v>60</v>
      </c>
      <c r="E10" s="135" t="s">
        <v>95</v>
      </c>
      <c r="F10" s="134" t="s">
        <v>60</v>
      </c>
      <c r="G10" s="133" t="s">
        <v>94</v>
      </c>
      <c r="H10" s="134" t="s">
        <v>60</v>
      </c>
      <c r="I10" s="135" t="s">
        <v>95</v>
      </c>
      <c r="J10" s="134" t="s">
        <v>60</v>
      </c>
      <c r="K10" s="133" t="s">
        <v>94</v>
      </c>
      <c r="L10" s="134" t="s">
        <v>60</v>
      </c>
      <c r="M10" s="135" t="s">
        <v>95</v>
      </c>
      <c r="N10" s="134" t="s">
        <v>60</v>
      </c>
      <c r="O10" s="133" t="s">
        <v>94</v>
      </c>
      <c r="P10" s="134" t="s">
        <v>60</v>
      </c>
      <c r="Q10" s="135" t="s">
        <v>95</v>
      </c>
      <c r="R10" s="134" t="s">
        <v>60</v>
      </c>
      <c r="S10" s="133" t="s">
        <v>94</v>
      </c>
      <c r="T10" s="134" t="s">
        <v>60</v>
      </c>
      <c r="U10" s="135" t="s">
        <v>95</v>
      </c>
      <c r="V10" s="134" t="s">
        <v>60</v>
      </c>
      <c r="W10" s="133" t="s">
        <v>94</v>
      </c>
      <c r="X10" s="134" t="s">
        <v>60</v>
      </c>
      <c r="Y10" s="135" t="s">
        <v>95</v>
      </c>
      <c r="Z10" s="134" t="s">
        <v>60</v>
      </c>
      <c r="AA10" s="133" t="s">
        <v>94</v>
      </c>
      <c r="AB10" s="134" t="s">
        <v>60</v>
      </c>
      <c r="AC10" s="135" t="s">
        <v>95</v>
      </c>
      <c r="AD10" s="134" t="s">
        <v>60</v>
      </c>
    </row>
    <row r="11" spans="1:30" ht="13.5" thickBot="1" x14ac:dyDescent="0.25">
      <c r="A11" s="140" t="s">
        <v>14</v>
      </c>
      <c r="B11" s="77" t="s">
        <v>14</v>
      </c>
      <c r="C11" s="143">
        <v>0.5</v>
      </c>
      <c r="D11" s="144"/>
      <c r="E11" s="145"/>
      <c r="F11" s="144"/>
      <c r="G11" s="143"/>
      <c r="H11" s="144"/>
      <c r="I11" s="145"/>
      <c r="J11" s="144"/>
      <c r="K11" s="143"/>
      <c r="L11" s="144"/>
      <c r="M11" s="145"/>
      <c r="N11" s="144"/>
      <c r="O11" s="143"/>
      <c r="P11" s="144"/>
      <c r="Q11" s="145"/>
      <c r="R11" s="144"/>
      <c r="S11" s="143"/>
      <c r="T11" s="144"/>
      <c r="U11" s="145"/>
      <c r="V11" s="144"/>
      <c r="W11" s="143">
        <v>0.5</v>
      </c>
      <c r="X11" s="144"/>
      <c r="Y11" s="145"/>
      <c r="Z11" s="144"/>
      <c r="AA11" s="146"/>
      <c r="AB11" s="144"/>
      <c r="AC11" s="145"/>
      <c r="AD11" s="144"/>
    </row>
    <row r="12" spans="1:30" ht="26.25" thickBot="1" x14ac:dyDescent="0.25">
      <c r="A12" s="140" t="s">
        <v>175</v>
      </c>
      <c r="B12" s="77" t="s">
        <v>175</v>
      </c>
      <c r="C12" s="143"/>
      <c r="D12" s="158"/>
      <c r="E12" s="147"/>
      <c r="F12" s="158"/>
      <c r="G12" s="148"/>
      <c r="H12" s="158"/>
      <c r="I12" s="147"/>
      <c r="J12" s="158"/>
      <c r="K12" s="149"/>
      <c r="L12" s="158"/>
      <c r="M12" s="147"/>
      <c r="N12" s="158"/>
      <c r="O12" s="150"/>
      <c r="P12" s="158"/>
      <c r="Q12" s="147"/>
      <c r="R12" s="158"/>
      <c r="S12" s="149">
        <v>2</v>
      </c>
      <c r="T12" s="158"/>
      <c r="U12" s="147"/>
      <c r="V12" s="158"/>
      <c r="W12" s="149"/>
      <c r="X12" s="158"/>
      <c r="Y12" s="147"/>
      <c r="Z12" s="158"/>
      <c r="AA12" s="151">
        <v>2</v>
      </c>
      <c r="AB12" s="158"/>
      <c r="AC12" s="147"/>
      <c r="AD12" s="158"/>
    </row>
    <row r="13" spans="1:30" ht="13.5" thickBot="1" x14ac:dyDescent="0.25">
      <c r="A13" s="214" t="s">
        <v>176</v>
      </c>
      <c r="B13" s="82" t="s">
        <v>177</v>
      </c>
      <c r="C13" s="159"/>
      <c r="D13" s="144"/>
      <c r="E13" s="145"/>
      <c r="F13" s="144"/>
      <c r="G13" s="108">
        <v>4</v>
      </c>
      <c r="H13" s="144"/>
      <c r="I13" s="145"/>
      <c r="J13" s="144"/>
      <c r="K13" s="143"/>
      <c r="L13" s="144"/>
      <c r="M13" s="145"/>
      <c r="N13" s="144"/>
      <c r="O13" s="160"/>
      <c r="P13" s="144"/>
      <c r="Q13" s="145"/>
      <c r="R13" s="144"/>
      <c r="S13" s="143"/>
      <c r="T13" s="144"/>
      <c r="U13" s="145"/>
      <c r="V13" s="144"/>
      <c r="W13" s="143">
        <v>4</v>
      </c>
      <c r="X13" s="144"/>
      <c r="Y13" s="145"/>
      <c r="Z13" s="144"/>
      <c r="AA13" s="167"/>
      <c r="AB13" s="144"/>
      <c r="AC13" s="145"/>
      <c r="AD13" s="144"/>
    </row>
    <row r="14" spans="1:30" ht="15.75" customHeight="1" thickBot="1" x14ac:dyDescent="0.25">
      <c r="A14" s="215"/>
      <c r="B14" s="75" t="s">
        <v>178</v>
      </c>
      <c r="C14" s="159">
        <v>0.5</v>
      </c>
      <c r="D14" s="144"/>
      <c r="E14" s="145">
        <v>6</v>
      </c>
      <c r="F14" s="144"/>
      <c r="G14" s="108">
        <v>2</v>
      </c>
      <c r="H14" s="144"/>
      <c r="I14" s="145">
        <v>3</v>
      </c>
      <c r="J14" s="144"/>
      <c r="K14" s="143"/>
      <c r="L14" s="144"/>
      <c r="M14" s="145"/>
      <c r="N14" s="144"/>
      <c r="O14" s="160"/>
      <c r="P14" s="144"/>
      <c r="Q14" s="145"/>
      <c r="R14" s="144"/>
      <c r="S14" s="143"/>
      <c r="T14" s="144"/>
      <c r="U14" s="145"/>
      <c r="V14" s="144"/>
      <c r="W14" s="143">
        <v>5.5</v>
      </c>
      <c r="X14" s="144"/>
      <c r="Y14" s="145">
        <v>6</v>
      </c>
      <c r="Z14" s="144"/>
      <c r="AA14" s="167"/>
      <c r="AB14" s="144"/>
      <c r="AC14" s="145"/>
      <c r="AD14" s="144"/>
    </row>
    <row r="15" spans="1:30" ht="15.75" customHeight="1" thickBot="1" x14ac:dyDescent="0.25">
      <c r="A15" s="214" t="s">
        <v>189</v>
      </c>
      <c r="B15" s="75" t="s">
        <v>190</v>
      </c>
      <c r="C15" s="159"/>
      <c r="D15" s="144"/>
      <c r="E15" s="145"/>
      <c r="F15" s="144"/>
      <c r="G15" s="168"/>
      <c r="H15" s="144"/>
      <c r="I15" s="145"/>
      <c r="J15" s="144"/>
      <c r="K15" s="143"/>
      <c r="L15" s="144"/>
      <c r="M15" s="145">
        <v>1</v>
      </c>
      <c r="N15" s="144"/>
      <c r="O15" s="160"/>
      <c r="P15" s="144"/>
      <c r="Q15" s="145"/>
      <c r="R15" s="144"/>
      <c r="S15" s="143"/>
      <c r="T15" s="144"/>
      <c r="U15" s="145"/>
      <c r="V15" s="144"/>
      <c r="W15" s="143"/>
      <c r="X15" s="144"/>
      <c r="Y15" s="145">
        <v>1</v>
      </c>
      <c r="Z15" s="144"/>
      <c r="AA15" s="167"/>
      <c r="AB15" s="144"/>
      <c r="AC15" s="145"/>
      <c r="AD15" s="144"/>
    </row>
    <row r="16" spans="1:30" ht="26.25" thickBot="1" x14ac:dyDescent="0.25">
      <c r="A16" s="215"/>
      <c r="B16" s="75" t="s">
        <v>191</v>
      </c>
      <c r="C16" s="159"/>
      <c r="D16" s="144"/>
      <c r="E16" s="145"/>
      <c r="F16" s="144"/>
      <c r="G16" s="160"/>
      <c r="H16" s="144"/>
      <c r="I16" s="145"/>
      <c r="J16" s="144"/>
      <c r="K16" s="160"/>
      <c r="L16" s="144"/>
      <c r="M16" s="145">
        <v>1</v>
      </c>
      <c r="N16" s="144"/>
      <c r="O16" s="160"/>
      <c r="P16" s="144"/>
      <c r="Q16" s="145"/>
      <c r="R16" s="144"/>
      <c r="S16" s="143"/>
      <c r="T16" s="144"/>
      <c r="U16" s="145"/>
      <c r="V16" s="144"/>
      <c r="W16" s="143"/>
      <c r="X16" s="144"/>
      <c r="Y16" s="145">
        <v>1</v>
      </c>
      <c r="Z16" s="144"/>
      <c r="AA16" s="167"/>
      <c r="AB16" s="144"/>
      <c r="AC16" s="145"/>
      <c r="AD16" s="144"/>
    </row>
    <row r="17" spans="1:30" ht="15.75" customHeight="1" thickBot="1" x14ac:dyDescent="0.25">
      <c r="A17" s="214" t="s">
        <v>192</v>
      </c>
      <c r="B17" s="75" t="s">
        <v>96</v>
      </c>
      <c r="C17" s="161"/>
      <c r="D17" s="144"/>
      <c r="E17" s="145"/>
      <c r="F17" s="144"/>
      <c r="G17" s="160"/>
      <c r="H17" s="144"/>
      <c r="I17" s="145"/>
      <c r="J17" s="144"/>
      <c r="K17" s="162">
        <v>1</v>
      </c>
      <c r="L17" s="144"/>
      <c r="M17" s="145">
        <v>2</v>
      </c>
      <c r="N17" s="144"/>
      <c r="O17" s="162">
        <v>2</v>
      </c>
      <c r="P17" s="144"/>
      <c r="Q17" s="145">
        <v>2</v>
      </c>
      <c r="R17" s="144"/>
      <c r="S17" s="160">
        <v>2</v>
      </c>
      <c r="T17" s="144"/>
      <c r="U17" s="145">
        <v>2</v>
      </c>
      <c r="V17" s="144"/>
      <c r="W17" s="160"/>
      <c r="X17" s="144"/>
      <c r="Y17" s="145"/>
      <c r="Z17" s="144"/>
      <c r="AA17" s="167">
        <v>5</v>
      </c>
      <c r="AB17" s="144"/>
      <c r="AC17" s="145">
        <v>7</v>
      </c>
      <c r="AD17" s="144"/>
    </row>
    <row r="18" spans="1:30" ht="26.25" thickBot="1" x14ac:dyDescent="0.25">
      <c r="A18" s="215"/>
      <c r="B18" s="75" t="s">
        <v>193</v>
      </c>
      <c r="C18" s="161"/>
      <c r="D18" s="144"/>
      <c r="E18" s="145"/>
      <c r="F18" s="144"/>
      <c r="G18" s="160"/>
      <c r="H18" s="144"/>
      <c r="I18" s="145"/>
      <c r="J18" s="144"/>
      <c r="K18" s="108">
        <v>1.5</v>
      </c>
      <c r="L18" s="144"/>
      <c r="M18" s="145">
        <v>2</v>
      </c>
      <c r="N18" s="144"/>
      <c r="O18" s="160">
        <v>2</v>
      </c>
      <c r="P18" s="144"/>
      <c r="Q18" s="145">
        <v>2</v>
      </c>
      <c r="R18" s="144"/>
      <c r="S18" s="160">
        <v>2</v>
      </c>
      <c r="T18" s="144"/>
      <c r="U18" s="145">
        <v>2</v>
      </c>
      <c r="V18" s="144"/>
      <c r="W18" s="160">
        <v>2</v>
      </c>
      <c r="X18" s="144"/>
      <c r="Y18" s="145">
        <v>3</v>
      </c>
      <c r="Z18" s="144"/>
      <c r="AA18" s="167">
        <v>2</v>
      </c>
      <c r="AB18" s="144"/>
      <c r="AC18" s="145">
        <v>4</v>
      </c>
      <c r="AD18" s="144"/>
    </row>
    <row r="19" spans="1:30" ht="26.25" thickBot="1" x14ac:dyDescent="0.25">
      <c r="A19" s="214" t="s">
        <v>194</v>
      </c>
      <c r="B19" s="82" t="s">
        <v>98</v>
      </c>
      <c r="C19" s="163"/>
      <c r="D19" s="164"/>
      <c r="E19" s="165"/>
      <c r="F19" s="164"/>
      <c r="G19" s="162"/>
      <c r="H19" s="164"/>
      <c r="I19" s="165"/>
      <c r="J19" s="164"/>
      <c r="K19" s="163"/>
      <c r="L19" s="164"/>
      <c r="M19" s="165"/>
      <c r="N19" s="164"/>
      <c r="O19" s="162">
        <v>1</v>
      </c>
      <c r="P19" s="164"/>
      <c r="Q19" s="165">
        <v>1</v>
      </c>
      <c r="R19" s="164"/>
      <c r="S19" s="162">
        <v>1</v>
      </c>
      <c r="T19" s="164"/>
      <c r="U19" s="165">
        <v>5</v>
      </c>
      <c r="V19" s="164"/>
      <c r="W19" s="162">
        <v>1</v>
      </c>
      <c r="X19" s="164"/>
      <c r="Y19" s="165">
        <v>3</v>
      </c>
      <c r="Z19" s="164"/>
      <c r="AA19" s="169">
        <v>1</v>
      </c>
      <c r="AB19" s="164"/>
      <c r="AC19" s="165">
        <v>3</v>
      </c>
      <c r="AD19" s="164"/>
    </row>
    <row r="20" spans="1:30" ht="13.5" thickBot="1" x14ac:dyDescent="0.25">
      <c r="A20" s="216"/>
      <c r="B20" s="75" t="s">
        <v>143</v>
      </c>
      <c r="C20" s="108"/>
      <c r="D20" s="132"/>
      <c r="E20" s="128"/>
      <c r="F20" s="132"/>
      <c r="G20" s="108"/>
      <c r="H20" s="132"/>
      <c r="I20" s="128"/>
      <c r="J20" s="132"/>
      <c r="K20" s="108"/>
      <c r="L20" s="132"/>
      <c r="M20" s="128"/>
      <c r="N20" s="132"/>
      <c r="O20" s="108"/>
      <c r="P20" s="132"/>
      <c r="Q20" s="128"/>
      <c r="R20" s="132"/>
      <c r="S20" s="108"/>
      <c r="T20" s="132"/>
      <c r="U20" s="128">
        <v>1</v>
      </c>
      <c r="V20" s="132"/>
      <c r="W20" s="108"/>
      <c r="X20" s="132"/>
      <c r="Y20" s="128"/>
      <c r="Z20" s="132"/>
      <c r="AA20" s="167"/>
      <c r="AB20" s="132"/>
      <c r="AC20" s="128">
        <v>1</v>
      </c>
      <c r="AD20" s="132"/>
    </row>
    <row r="21" spans="1:30" ht="26.25" thickBot="1" x14ac:dyDescent="0.25">
      <c r="A21" s="215"/>
      <c r="B21" s="75" t="s">
        <v>195</v>
      </c>
      <c r="C21" s="108"/>
      <c r="D21" s="132"/>
      <c r="E21" s="128"/>
      <c r="F21" s="132"/>
      <c r="G21" s="108"/>
      <c r="H21" s="132"/>
      <c r="I21" s="128"/>
      <c r="J21" s="132"/>
      <c r="K21" s="108"/>
      <c r="L21" s="132"/>
      <c r="M21" s="128"/>
      <c r="N21" s="132"/>
      <c r="O21" s="108"/>
      <c r="P21" s="132"/>
      <c r="Q21" s="128">
        <v>1</v>
      </c>
      <c r="R21" s="132"/>
      <c r="S21" s="108"/>
      <c r="T21" s="132"/>
      <c r="U21" s="128">
        <v>1</v>
      </c>
      <c r="V21" s="132"/>
      <c r="W21" s="108"/>
      <c r="X21" s="132"/>
      <c r="Y21" s="128">
        <v>1</v>
      </c>
      <c r="Z21" s="132"/>
      <c r="AA21" s="167"/>
      <c r="AB21" s="132"/>
      <c r="AC21" s="128">
        <v>1</v>
      </c>
      <c r="AD21" s="132"/>
    </row>
    <row r="22" spans="1:30" ht="13.5" customHeight="1" thickBot="1" x14ac:dyDescent="0.25">
      <c r="A22" s="214" t="s">
        <v>196</v>
      </c>
      <c r="B22" s="75" t="s">
        <v>12</v>
      </c>
      <c r="C22" s="108"/>
      <c r="D22" s="132"/>
      <c r="E22" s="128"/>
      <c r="F22" s="132"/>
      <c r="G22" s="108"/>
      <c r="H22" s="132"/>
      <c r="I22" s="128"/>
      <c r="J22" s="132"/>
      <c r="K22" s="108"/>
      <c r="L22" s="132"/>
      <c r="M22" s="128">
        <v>1.5</v>
      </c>
      <c r="N22" s="132"/>
      <c r="O22" s="108"/>
      <c r="P22" s="132"/>
      <c r="Q22" s="128"/>
      <c r="R22" s="132"/>
      <c r="S22" s="108"/>
      <c r="T22" s="132"/>
      <c r="U22" s="128"/>
      <c r="V22" s="132"/>
      <c r="W22" s="108"/>
      <c r="X22" s="132"/>
      <c r="Y22" s="128">
        <v>2</v>
      </c>
      <c r="Z22" s="132"/>
      <c r="AA22" s="167"/>
      <c r="AB22" s="132"/>
      <c r="AC22" s="128"/>
      <c r="AD22" s="132"/>
    </row>
    <row r="23" spans="1:30" ht="13.5" thickBot="1" x14ac:dyDescent="0.25">
      <c r="A23" s="216"/>
      <c r="B23" s="75" t="s">
        <v>197</v>
      </c>
      <c r="C23" s="108"/>
      <c r="D23" s="132"/>
      <c r="E23" s="128"/>
      <c r="F23" s="132"/>
      <c r="G23" s="108"/>
      <c r="H23" s="132"/>
      <c r="I23" s="128"/>
      <c r="J23" s="132"/>
      <c r="K23" s="108"/>
      <c r="L23" s="132"/>
      <c r="M23" s="128">
        <v>1</v>
      </c>
      <c r="N23" s="132"/>
      <c r="O23" s="108"/>
      <c r="P23" s="132"/>
      <c r="Q23" s="128">
        <v>1</v>
      </c>
      <c r="R23" s="132"/>
      <c r="S23" s="108"/>
      <c r="T23" s="132"/>
      <c r="U23" s="128">
        <v>1</v>
      </c>
      <c r="V23" s="132"/>
      <c r="W23" s="108"/>
      <c r="X23" s="132"/>
      <c r="Y23" s="128">
        <v>2</v>
      </c>
      <c r="Z23" s="132"/>
      <c r="AA23" s="167"/>
      <c r="AB23" s="132"/>
      <c r="AC23" s="128">
        <v>1</v>
      </c>
      <c r="AD23" s="132"/>
    </row>
    <row r="24" spans="1:30" ht="13.5" customHeight="1" thickBot="1" x14ac:dyDescent="0.25">
      <c r="A24" s="216"/>
      <c r="B24" s="75" t="s">
        <v>198</v>
      </c>
      <c r="C24" s="108"/>
      <c r="D24" s="132"/>
      <c r="E24" s="128"/>
      <c r="F24" s="132"/>
      <c r="G24" s="108"/>
      <c r="H24" s="132"/>
      <c r="I24" s="128"/>
      <c r="J24" s="132"/>
      <c r="K24" s="108">
        <v>1</v>
      </c>
      <c r="L24" s="132"/>
      <c r="M24" s="128"/>
      <c r="N24" s="132"/>
      <c r="O24" s="108"/>
      <c r="P24" s="132"/>
      <c r="Q24" s="128"/>
      <c r="R24" s="132"/>
      <c r="S24" s="108"/>
      <c r="T24" s="132"/>
      <c r="U24" s="128"/>
      <c r="V24" s="132"/>
      <c r="W24" s="108">
        <v>1</v>
      </c>
      <c r="X24" s="132"/>
      <c r="Y24" s="128"/>
      <c r="Z24" s="132"/>
      <c r="AA24" s="167"/>
      <c r="AB24" s="132"/>
      <c r="AC24" s="128"/>
      <c r="AD24" s="132"/>
    </row>
    <row r="25" spans="1:30" ht="26.25" thickBot="1" x14ac:dyDescent="0.25">
      <c r="A25" s="216"/>
      <c r="B25" s="75" t="s">
        <v>199</v>
      </c>
      <c r="C25" s="108"/>
      <c r="D25" s="132"/>
      <c r="E25" s="128"/>
      <c r="F25" s="132"/>
      <c r="G25" s="108"/>
      <c r="H25" s="132"/>
      <c r="I25" s="128"/>
      <c r="J25" s="132"/>
      <c r="K25" s="108"/>
      <c r="L25" s="132"/>
      <c r="M25" s="128"/>
      <c r="N25" s="132"/>
      <c r="O25" s="108"/>
      <c r="P25" s="132"/>
      <c r="Q25" s="128"/>
      <c r="R25" s="132"/>
      <c r="S25" s="108">
        <v>1</v>
      </c>
      <c r="T25" s="132"/>
      <c r="U25" s="128">
        <v>3</v>
      </c>
      <c r="V25" s="132"/>
      <c r="W25" s="108"/>
      <c r="X25" s="132"/>
      <c r="Y25" s="128"/>
      <c r="Z25" s="132"/>
      <c r="AA25" s="167">
        <v>1</v>
      </c>
      <c r="AB25" s="132"/>
      <c r="AC25" s="128">
        <v>3</v>
      </c>
      <c r="AD25" s="132"/>
    </row>
    <row r="26" spans="1:30" ht="13.5" thickBot="1" x14ac:dyDescent="0.25">
      <c r="A26" s="189" t="s">
        <v>224</v>
      </c>
      <c r="B26" s="190"/>
      <c r="C26" s="168"/>
      <c r="D26" s="132"/>
      <c r="E26" s="128"/>
      <c r="F26" s="171"/>
      <c r="G26" s="108"/>
      <c r="H26" s="171"/>
      <c r="I26" s="172"/>
      <c r="J26" s="171"/>
      <c r="K26" s="108"/>
      <c r="L26" s="132"/>
      <c r="M26" s="128">
        <v>2</v>
      </c>
      <c r="N26" s="132"/>
      <c r="O26" s="108"/>
      <c r="P26" s="132"/>
      <c r="Q26" s="128">
        <v>2</v>
      </c>
      <c r="R26" s="132"/>
      <c r="S26" s="108"/>
      <c r="T26" s="132"/>
      <c r="U26" s="172">
        <v>2</v>
      </c>
      <c r="V26" s="171"/>
      <c r="W26" s="108"/>
      <c r="X26" s="132"/>
      <c r="Y26" s="172">
        <v>1</v>
      </c>
      <c r="Z26" s="171"/>
      <c r="AA26" s="179"/>
      <c r="AB26" s="171"/>
      <c r="AC26" s="172">
        <v>2</v>
      </c>
      <c r="AD26" s="171"/>
    </row>
    <row r="27" spans="1:30" s="170" customFormat="1" ht="15.75" thickBot="1" x14ac:dyDescent="0.25">
      <c r="A27" s="207" t="s">
        <v>66</v>
      </c>
      <c r="B27" s="208"/>
      <c r="C27" s="153">
        <f t="shared" ref="C27:W27" si="0">SUM(C11:C26)</f>
        <v>1</v>
      </c>
      <c r="D27" s="153"/>
      <c r="E27" s="153">
        <f t="shared" si="0"/>
        <v>6</v>
      </c>
      <c r="F27" s="153"/>
      <c r="G27" s="153">
        <f t="shared" si="0"/>
        <v>6</v>
      </c>
      <c r="H27" s="153"/>
      <c r="I27" s="153">
        <f t="shared" si="0"/>
        <v>3</v>
      </c>
      <c r="J27" s="153"/>
      <c r="K27" s="153">
        <f t="shared" si="0"/>
        <v>3.5</v>
      </c>
      <c r="L27" s="153"/>
      <c r="M27" s="153">
        <f t="shared" si="0"/>
        <v>10.5</v>
      </c>
      <c r="N27" s="153"/>
      <c r="O27" s="153">
        <f t="shared" si="0"/>
        <v>5</v>
      </c>
      <c r="P27" s="153"/>
      <c r="Q27" s="153">
        <f t="shared" si="0"/>
        <v>9</v>
      </c>
      <c r="R27" s="153"/>
      <c r="S27" s="153">
        <f t="shared" si="0"/>
        <v>8</v>
      </c>
      <c r="T27" s="153"/>
      <c r="U27" s="153">
        <f t="shared" si="0"/>
        <v>17</v>
      </c>
      <c r="V27" s="153"/>
      <c r="W27" s="153">
        <f t="shared" si="0"/>
        <v>14</v>
      </c>
      <c r="X27" s="153"/>
      <c r="Y27" s="153">
        <f>SUM(Y11:Y26)</f>
        <v>20</v>
      </c>
      <c r="Z27" s="153"/>
      <c r="AA27" s="153">
        <f t="shared" ref="AA27" si="1">SUM(AA11:AA26)</f>
        <v>11</v>
      </c>
      <c r="AB27" s="153"/>
      <c r="AC27" s="153">
        <f>SUM(AC11:AC26)</f>
        <v>22</v>
      </c>
      <c r="AD27" s="153"/>
    </row>
    <row r="28" spans="1:30" ht="13.5" thickBot="1" x14ac:dyDescent="0.25">
      <c r="A28" s="219" t="s">
        <v>174</v>
      </c>
      <c r="B28" s="220"/>
      <c r="C28" s="141">
        <v>1</v>
      </c>
      <c r="D28" s="152"/>
      <c r="E28" s="152"/>
      <c r="F28" s="152"/>
      <c r="G28" s="142">
        <v>1</v>
      </c>
      <c r="H28" s="152"/>
      <c r="I28" s="152"/>
      <c r="J28" s="152"/>
      <c r="K28" s="142">
        <v>1</v>
      </c>
      <c r="L28" s="152"/>
      <c r="M28" s="152"/>
      <c r="N28" s="152"/>
      <c r="O28" s="142">
        <v>1</v>
      </c>
      <c r="P28" s="152"/>
      <c r="Q28" s="152"/>
      <c r="R28" s="152"/>
      <c r="S28" s="142">
        <v>1</v>
      </c>
      <c r="T28" s="152"/>
      <c r="U28" s="152">
        <v>2</v>
      </c>
      <c r="V28" s="152"/>
      <c r="W28" s="142">
        <v>1</v>
      </c>
      <c r="X28" s="152"/>
      <c r="Y28" s="152"/>
      <c r="Z28" s="152"/>
      <c r="AA28" s="142">
        <v>2</v>
      </c>
      <c r="AB28" s="152"/>
      <c r="AC28" s="152"/>
      <c r="AD28" s="152"/>
    </row>
    <row r="29" spans="1:30" ht="13.5" thickBot="1" x14ac:dyDescent="0.25">
      <c r="A29" s="209" t="s">
        <v>70</v>
      </c>
      <c r="B29" s="210"/>
      <c r="C29" s="37">
        <v>5</v>
      </c>
      <c r="D29" s="154"/>
      <c r="E29" s="155"/>
      <c r="F29" s="154"/>
      <c r="G29" s="138">
        <v>5</v>
      </c>
      <c r="H29" s="154"/>
      <c r="I29" s="155"/>
      <c r="J29" s="154"/>
      <c r="K29" s="138">
        <v>4</v>
      </c>
      <c r="L29" s="154"/>
      <c r="M29" s="155"/>
      <c r="N29" s="154"/>
      <c r="O29" s="138">
        <v>4</v>
      </c>
      <c r="P29" s="154"/>
      <c r="Q29" s="155"/>
      <c r="R29" s="154"/>
      <c r="S29" s="138"/>
      <c r="T29" s="154"/>
      <c r="U29" s="155"/>
      <c r="V29" s="154"/>
      <c r="W29" s="156"/>
      <c r="X29" s="156"/>
      <c r="Y29" s="156"/>
      <c r="Z29" s="156"/>
      <c r="AA29" s="156"/>
      <c r="AB29" s="156"/>
      <c r="AC29" s="156"/>
      <c r="AD29" s="156"/>
    </row>
    <row r="30" spans="1:30" ht="15.75" customHeight="1" thickBot="1" x14ac:dyDescent="0.25">
      <c r="A30" s="209" t="s">
        <v>91</v>
      </c>
      <c r="B30" s="210"/>
      <c r="C30" s="37">
        <v>4</v>
      </c>
      <c r="D30" s="154"/>
      <c r="E30" s="155"/>
      <c r="F30" s="154"/>
      <c r="G30" s="138">
        <v>4</v>
      </c>
      <c r="H30" s="154"/>
      <c r="I30" s="155"/>
      <c r="J30" s="154"/>
      <c r="K30" s="138">
        <v>3</v>
      </c>
      <c r="L30" s="154"/>
      <c r="M30" s="155"/>
      <c r="N30" s="154"/>
      <c r="O30" s="138">
        <v>3</v>
      </c>
      <c r="P30" s="154"/>
      <c r="Q30" s="155"/>
      <c r="R30" s="154"/>
      <c r="S30" s="138">
        <v>3</v>
      </c>
      <c r="T30" s="154"/>
      <c r="U30" s="155"/>
      <c r="V30" s="154"/>
      <c r="W30" s="156"/>
      <c r="X30" s="156"/>
      <c r="Y30" s="156"/>
      <c r="Z30" s="156"/>
      <c r="AA30" s="156"/>
      <c r="AB30" s="156"/>
      <c r="AC30" s="156"/>
      <c r="AD30" s="156"/>
    </row>
    <row r="31" spans="1:30" ht="13.5" thickBot="1" x14ac:dyDescent="0.25">
      <c r="A31" s="209" t="s">
        <v>42</v>
      </c>
      <c r="B31" s="210"/>
      <c r="C31" s="136">
        <v>5</v>
      </c>
      <c r="D31" s="154"/>
      <c r="E31" s="155"/>
      <c r="F31" s="154"/>
      <c r="G31" s="138">
        <v>4</v>
      </c>
      <c r="H31" s="154"/>
      <c r="I31" s="155"/>
      <c r="J31" s="154"/>
      <c r="K31" s="138">
        <v>4</v>
      </c>
      <c r="L31" s="154"/>
      <c r="M31" s="155"/>
      <c r="N31" s="154"/>
      <c r="O31" s="138">
        <v>4</v>
      </c>
      <c r="P31" s="154"/>
      <c r="Q31" s="155"/>
      <c r="R31" s="154"/>
      <c r="S31" s="138"/>
      <c r="T31" s="154"/>
      <c r="U31" s="155"/>
      <c r="V31" s="154"/>
      <c r="W31" s="156"/>
      <c r="X31" s="156"/>
      <c r="Y31" s="156"/>
      <c r="Z31" s="156"/>
      <c r="AA31" s="156"/>
      <c r="AB31" s="156"/>
      <c r="AC31" s="156"/>
      <c r="AD31" s="156"/>
    </row>
    <row r="32" spans="1:30" ht="13.5" thickBot="1" x14ac:dyDescent="0.25">
      <c r="A32" s="209" t="s">
        <v>222</v>
      </c>
      <c r="B32" s="210"/>
      <c r="C32" s="136">
        <v>3</v>
      </c>
      <c r="D32" s="154"/>
      <c r="E32" s="155"/>
      <c r="F32" s="154"/>
      <c r="G32" s="138">
        <v>3</v>
      </c>
      <c r="H32" s="154"/>
      <c r="I32" s="155"/>
      <c r="J32" s="154"/>
      <c r="K32" s="138">
        <v>2</v>
      </c>
      <c r="L32" s="154"/>
      <c r="M32" s="155"/>
      <c r="N32" s="154"/>
      <c r="O32" s="138">
        <v>2</v>
      </c>
      <c r="P32" s="154"/>
      <c r="Q32" s="155"/>
      <c r="R32" s="154"/>
      <c r="S32" s="138"/>
      <c r="T32" s="154"/>
      <c r="U32" s="155"/>
      <c r="V32" s="154"/>
      <c r="W32" s="156"/>
      <c r="X32" s="156"/>
      <c r="Y32" s="156"/>
      <c r="Z32" s="156"/>
      <c r="AA32" s="156"/>
      <c r="AB32" s="156"/>
      <c r="AC32" s="156"/>
      <c r="AD32" s="156"/>
    </row>
    <row r="33" spans="1:30" ht="13.5" thickBot="1" x14ac:dyDescent="0.25">
      <c r="A33" s="209" t="s">
        <v>223</v>
      </c>
      <c r="B33" s="210"/>
      <c r="C33" s="136"/>
      <c r="D33" s="154"/>
      <c r="E33" s="155"/>
      <c r="F33" s="154"/>
      <c r="G33" s="138"/>
      <c r="H33" s="154"/>
      <c r="I33" s="155"/>
      <c r="J33" s="154"/>
      <c r="K33" s="138"/>
      <c r="L33" s="154"/>
      <c r="M33" s="155"/>
      <c r="N33" s="154"/>
      <c r="O33" s="138">
        <v>1</v>
      </c>
      <c r="P33" s="154"/>
      <c r="Q33" s="155"/>
      <c r="R33" s="154"/>
      <c r="S33" s="138"/>
      <c r="T33" s="154"/>
      <c r="U33" s="155"/>
      <c r="V33" s="154"/>
      <c r="W33" s="156"/>
      <c r="X33" s="156"/>
      <c r="Y33" s="156"/>
      <c r="Z33" s="156"/>
      <c r="AA33" s="156"/>
      <c r="AB33" s="156"/>
      <c r="AC33" s="156"/>
      <c r="AD33" s="156"/>
    </row>
    <row r="34" spans="1:30" ht="15.75" customHeight="1" thickBot="1" x14ac:dyDescent="0.25">
      <c r="A34" s="209" t="s">
        <v>49</v>
      </c>
      <c r="B34" s="210"/>
      <c r="C34" s="136"/>
      <c r="D34" s="154"/>
      <c r="E34" s="155"/>
      <c r="F34" s="154"/>
      <c r="G34" s="138">
        <v>2</v>
      </c>
      <c r="H34" s="154"/>
      <c r="I34" s="155"/>
      <c r="J34" s="154"/>
      <c r="K34" s="138">
        <v>2</v>
      </c>
      <c r="L34" s="154"/>
      <c r="M34" s="155"/>
      <c r="N34" s="154"/>
      <c r="O34" s="138"/>
      <c r="P34" s="154"/>
      <c r="Q34" s="155"/>
      <c r="R34" s="154"/>
      <c r="S34" s="138"/>
      <c r="T34" s="154"/>
      <c r="U34" s="155"/>
      <c r="V34" s="154"/>
      <c r="W34" s="156"/>
      <c r="X34" s="156"/>
      <c r="Y34" s="156"/>
      <c r="Z34" s="156"/>
      <c r="AA34" s="156"/>
      <c r="AB34" s="156"/>
      <c r="AC34" s="156"/>
      <c r="AD34" s="156"/>
    </row>
    <row r="35" spans="1:30" ht="15.75" customHeight="1" thickBot="1" x14ac:dyDescent="0.25">
      <c r="A35" s="209" t="s">
        <v>129</v>
      </c>
      <c r="B35" s="210"/>
      <c r="C35" s="136">
        <v>3</v>
      </c>
      <c r="D35" s="154"/>
      <c r="E35" s="155"/>
      <c r="F35" s="154"/>
      <c r="G35" s="138"/>
      <c r="H35" s="154"/>
      <c r="I35" s="155"/>
      <c r="J35" s="154"/>
      <c r="K35" s="138"/>
      <c r="L35" s="154"/>
      <c r="M35" s="155"/>
      <c r="N35" s="154"/>
      <c r="O35" s="138"/>
      <c r="P35" s="154"/>
      <c r="Q35" s="155"/>
      <c r="R35" s="154"/>
      <c r="S35" s="138"/>
      <c r="T35" s="154"/>
      <c r="U35" s="155"/>
      <c r="V35" s="154"/>
      <c r="W35" s="156"/>
      <c r="X35" s="156"/>
      <c r="Y35" s="156"/>
      <c r="Z35" s="156"/>
      <c r="AA35" s="156"/>
      <c r="AB35" s="156"/>
      <c r="AC35" s="156"/>
      <c r="AD35" s="156"/>
    </row>
    <row r="36" spans="1:30" ht="15.75" customHeight="1" thickBot="1" x14ac:dyDescent="0.25">
      <c r="A36" s="209" t="s">
        <v>173</v>
      </c>
      <c r="B36" s="210"/>
      <c r="C36" s="136">
        <v>1</v>
      </c>
      <c r="D36" s="154"/>
      <c r="E36" s="155"/>
      <c r="F36" s="154"/>
      <c r="G36" s="138"/>
      <c r="H36" s="154"/>
      <c r="I36" s="155"/>
      <c r="J36" s="154"/>
      <c r="K36" s="138"/>
      <c r="L36" s="154"/>
      <c r="M36" s="155"/>
      <c r="N36" s="154"/>
      <c r="O36" s="138"/>
      <c r="P36" s="154"/>
      <c r="Q36" s="155"/>
      <c r="R36" s="154"/>
      <c r="S36" s="138"/>
      <c r="T36" s="154"/>
      <c r="U36" s="155"/>
      <c r="V36" s="154"/>
      <c r="W36" s="156"/>
      <c r="X36" s="156"/>
      <c r="Y36" s="156"/>
      <c r="Z36" s="156"/>
      <c r="AA36" s="156"/>
      <c r="AB36" s="156"/>
      <c r="AC36" s="156"/>
      <c r="AD36" s="156"/>
    </row>
    <row r="37" spans="1:30" ht="13.5" thickBot="1" x14ac:dyDescent="0.25">
      <c r="A37" s="209" t="s">
        <v>8</v>
      </c>
      <c r="B37" s="210"/>
      <c r="C37" s="136"/>
      <c r="D37" s="154"/>
      <c r="E37" s="155"/>
      <c r="F37" s="154"/>
      <c r="G37" s="138"/>
      <c r="H37" s="154"/>
      <c r="I37" s="155"/>
      <c r="J37" s="154"/>
      <c r="K37" s="138"/>
      <c r="L37" s="154"/>
      <c r="M37" s="155"/>
      <c r="N37" s="154"/>
      <c r="O37" s="138">
        <v>1</v>
      </c>
      <c r="P37" s="154"/>
      <c r="Q37" s="155"/>
      <c r="R37" s="154"/>
      <c r="S37" s="138">
        <v>2</v>
      </c>
      <c r="T37" s="154"/>
      <c r="U37" s="155"/>
      <c r="V37" s="154"/>
      <c r="W37" s="156"/>
      <c r="X37" s="156"/>
      <c r="Y37" s="156"/>
      <c r="Z37" s="156"/>
      <c r="AA37" s="156"/>
      <c r="AB37" s="156"/>
      <c r="AC37" s="156"/>
      <c r="AD37" s="156"/>
    </row>
    <row r="38" spans="1:30" ht="15.75" customHeight="1" thickBot="1" x14ac:dyDescent="0.25">
      <c r="A38" s="209" t="s">
        <v>2</v>
      </c>
      <c r="B38" s="210"/>
      <c r="C38" s="136">
        <v>4</v>
      </c>
      <c r="D38" s="154"/>
      <c r="E38" s="155"/>
      <c r="F38" s="154"/>
      <c r="G38" s="138">
        <v>4</v>
      </c>
      <c r="H38" s="154"/>
      <c r="I38" s="155"/>
      <c r="J38" s="154"/>
      <c r="K38" s="138">
        <v>3</v>
      </c>
      <c r="L38" s="154"/>
      <c r="M38" s="155"/>
      <c r="N38" s="154"/>
      <c r="O38" s="138">
        <v>3</v>
      </c>
      <c r="P38" s="154"/>
      <c r="Q38" s="155"/>
      <c r="R38" s="154"/>
      <c r="S38" s="138"/>
      <c r="T38" s="154"/>
      <c r="U38" s="155"/>
      <c r="V38" s="154"/>
      <c r="W38" s="156"/>
      <c r="X38" s="156"/>
      <c r="Y38" s="156"/>
      <c r="Z38" s="156"/>
      <c r="AA38" s="156"/>
      <c r="AB38" s="156"/>
      <c r="AC38" s="156"/>
      <c r="AD38" s="156"/>
    </row>
    <row r="39" spans="1:30" ht="15.75" customHeight="1" thickBot="1" x14ac:dyDescent="0.25">
      <c r="A39" s="209" t="s">
        <v>131</v>
      </c>
      <c r="B39" s="210"/>
      <c r="C39" s="37"/>
      <c r="D39" s="154"/>
      <c r="E39" s="155"/>
      <c r="F39" s="154"/>
      <c r="G39" s="16">
        <v>1</v>
      </c>
      <c r="H39" s="154"/>
      <c r="I39" s="155"/>
      <c r="J39" s="154"/>
      <c r="K39" s="16"/>
      <c r="L39" s="154"/>
      <c r="M39" s="155"/>
      <c r="N39" s="154"/>
      <c r="O39" s="138"/>
      <c r="P39" s="154"/>
      <c r="Q39" s="155"/>
      <c r="R39" s="154"/>
      <c r="S39" s="16"/>
      <c r="T39" s="154"/>
      <c r="U39" s="155"/>
      <c r="V39" s="154"/>
      <c r="W39" s="156"/>
      <c r="X39" s="156"/>
      <c r="Y39" s="156"/>
      <c r="Z39" s="156"/>
      <c r="AA39" s="156"/>
      <c r="AB39" s="156"/>
      <c r="AC39" s="156"/>
      <c r="AD39" s="156"/>
    </row>
    <row r="40" spans="1:30" ht="13.5" thickBot="1" x14ac:dyDescent="0.25">
      <c r="A40" s="221" t="s">
        <v>1</v>
      </c>
      <c r="B40" s="222"/>
      <c r="C40" s="37">
        <v>1</v>
      </c>
      <c r="D40" s="154"/>
      <c r="E40" s="155"/>
      <c r="F40" s="154"/>
      <c r="G40" s="16">
        <v>1</v>
      </c>
      <c r="H40" s="154"/>
      <c r="I40" s="155"/>
      <c r="J40" s="154"/>
      <c r="K40" s="16">
        <v>1</v>
      </c>
      <c r="L40" s="154"/>
      <c r="M40" s="155"/>
      <c r="N40" s="154"/>
      <c r="O40" s="16">
        <v>1</v>
      </c>
      <c r="P40" s="154"/>
      <c r="Q40" s="155"/>
      <c r="R40" s="154"/>
      <c r="S40" s="37">
        <v>1</v>
      </c>
      <c r="T40" s="154"/>
      <c r="U40" s="155"/>
      <c r="V40" s="154"/>
      <c r="W40" s="37">
        <v>1</v>
      </c>
      <c r="X40" s="154"/>
      <c r="Y40" s="155"/>
      <c r="Z40" s="154"/>
      <c r="AA40" s="37">
        <v>1</v>
      </c>
      <c r="AB40" s="154"/>
      <c r="AC40" s="155"/>
      <c r="AD40" s="154"/>
    </row>
    <row r="41" spans="1:30" ht="15.75" customHeight="1" thickBot="1" x14ac:dyDescent="0.25">
      <c r="A41" s="223" t="s">
        <v>59</v>
      </c>
      <c r="B41" s="224"/>
      <c r="C41" s="218">
        <f>SUM(C27:E40)</f>
        <v>34</v>
      </c>
      <c r="D41" s="218"/>
      <c r="E41" s="218"/>
      <c r="F41" s="154"/>
      <c r="G41" s="218">
        <f>SUM(G27:I40)</f>
        <v>34</v>
      </c>
      <c r="H41" s="218"/>
      <c r="I41" s="218"/>
      <c r="J41" s="154"/>
      <c r="K41" s="218">
        <f>SUM(K27:M40)</f>
        <v>34</v>
      </c>
      <c r="L41" s="218"/>
      <c r="M41" s="218"/>
      <c r="N41" s="154"/>
      <c r="O41" s="218">
        <f>SUM(O27:Q40)</f>
        <v>34</v>
      </c>
      <c r="P41" s="218"/>
      <c r="Q41" s="218"/>
      <c r="R41" s="154"/>
      <c r="S41" s="218">
        <f>SUM(S27:U40)</f>
        <v>34</v>
      </c>
      <c r="T41" s="218"/>
      <c r="U41" s="218"/>
      <c r="V41" s="154"/>
      <c r="W41" s="218">
        <f>SUM(W27:Y40)</f>
        <v>36</v>
      </c>
      <c r="X41" s="218"/>
      <c r="Y41" s="218"/>
      <c r="Z41" s="154"/>
      <c r="AA41" s="218">
        <f>SUM(AA27:AC40)</f>
        <v>36</v>
      </c>
      <c r="AB41" s="218"/>
      <c r="AC41" s="218"/>
      <c r="AD41" s="154"/>
    </row>
    <row r="42" spans="1:30" ht="13.5" thickBot="1" x14ac:dyDescent="0.25">
      <c r="A42" s="217" t="s">
        <v>207</v>
      </c>
      <c r="B42" s="217"/>
      <c r="C42" s="112"/>
      <c r="D42" s="112"/>
      <c r="E42" s="112">
        <f>SUM(E27:E28)</f>
        <v>6</v>
      </c>
      <c r="F42" s="112"/>
      <c r="G42" s="112"/>
      <c r="H42" s="112"/>
      <c r="I42" s="112">
        <f>SUM(I27:I28)</f>
        <v>3</v>
      </c>
      <c r="J42" s="112"/>
      <c r="K42" s="112"/>
      <c r="L42" s="112"/>
      <c r="M42" s="112">
        <f>SUM(M27:M28)</f>
        <v>10.5</v>
      </c>
      <c r="N42" s="112"/>
      <c r="O42" s="112"/>
      <c r="P42" s="112"/>
      <c r="Q42" s="112">
        <f>SUM(Q27:Q28)</f>
        <v>9</v>
      </c>
      <c r="R42" s="112"/>
      <c r="S42" s="112"/>
      <c r="T42" s="112"/>
      <c r="U42" s="112">
        <f>SUM(U27:U28)</f>
        <v>19</v>
      </c>
      <c r="V42" s="112"/>
      <c r="W42" s="112"/>
      <c r="X42" s="112"/>
      <c r="Y42" s="112">
        <f>SUM(Y27:Y28)</f>
        <v>20</v>
      </c>
      <c r="Z42" s="112"/>
      <c r="AA42" s="112"/>
      <c r="AB42" s="112"/>
      <c r="AC42" s="112">
        <f>SUM(AC27:AC28)</f>
        <v>22</v>
      </c>
      <c r="AD42" s="112"/>
    </row>
    <row r="43" spans="1:30" ht="13.5" thickBot="1" x14ac:dyDescent="0.25">
      <c r="A43" s="217" t="s">
        <v>208</v>
      </c>
      <c r="B43" s="217"/>
      <c r="C43" s="112">
        <f>SUM(C27:C40)</f>
        <v>28</v>
      </c>
      <c r="D43" s="112"/>
      <c r="E43" s="112"/>
      <c r="F43" s="112"/>
      <c r="G43" s="157">
        <f>SUM(G27:G40)</f>
        <v>31</v>
      </c>
      <c r="H43" s="112"/>
      <c r="I43" s="112"/>
      <c r="J43" s="112"/>
      <c r="K43" s="112">
        <f>SUM(K27:K40)</f>
        <v>23.5</v>
      </c>
      <c r="L43" s="112"/>
      <c r="M43" s="112"/>
      <c r="N43" s="112"/>
      <c r="O43" s="112">
        <f>SUM(O27:O40)</f>
        <v>25</v>
      </c>
      <c r="P43" s="112"/>
      <c r="Q43" s="112"/>
      <c r="R43" s="112"/>
      <c r="S43" s="157">
        <f>SUM(S27:S40)</f>
        <v>15</v>
      </c>
      <c r="T43" s="112"/>
      <c r="U43" s="112"/>
      <c r="V43" s="112"/>
      <c r="W43" s="157">
        <f>SUM(W27:W40)</f>
        <v>16</v>
      </c>
      <c r="X43" s="112"/>
      <c r="Y43" s="112"/>
      <c r="Z43" s="112"/>
      <c r="AA43" s="112">
        <f>SUM(AA27:AA40)</f>
        <v>14</v>
      </c>
      <c r="AB43" s="112"/>
      <c r="AC43" s="112"/>
      <c r="AD43" s="112"/>
    </row>
    <row r="44" spans="1:30" ht="13.5" thickBot="1" x14ac:dyDescent="0.25">
      <c r="A44" s="217" t="s">
        <v>69</v>
      </c>
      <c r="B44" s="217"/>
      <c r="C44" s="218">
        <v>70</v>
      </c>
      <c r="D44" s="218"/>
      <c r="E44" s="218"/>
      <c r="F44" s="218"/>
      <c r="G44" s="218">
        <v>140</v>
      </c>
      <c r="H44" s="218"/>
      <c r="I44" s="218"/>
      <c r="J44" s="218"/>
      <c r="K44" s="211">
        <v>140</v>
      </c>
      <c r="L44" s="212"/>
      <c r="M44" s="212"/>
      <c r="N44" s="213"/>
      <c r="O44" s="218">
        <v>140</v>
      </c>
      <c r="P44" s="218"/>
      <c r="Q44" s="218"/>
      <c r="R44" s="218"/>
      <c r="S44" s="218">
        <v>0</v>
      </c>
      <c r="T44" s="218"/>
      <c r="U44" s="218"/>
      <c r="V44" s="218"/>
      <c r="W44" s="218">
        <v>160</v>
      </c>
      <c r="X44" s="218"/>
      <c r="Y44" s="218"/>
      <c r="Z44" s="218"/>
      <c r="AA44" s="211">
        <v>0</v>
      </c>
      <c r="AB44" s="212"/>
      <c r="AC44" s="212"/>
      <c r="AD44" s="213"/>
    </row>
  </sheetData>
  <mergeCells count="59">
    <mergeCell ref="AA44:AD44"/>
    <mergeCell ref="A15:A16"/>
    <mergeCell ref="A17:A18"/>
    <mergeCell ref="A19:A21"/>
    <mergeCell ref="K41:M41"/>
    <mergeCell ref="O41:Q41"/>
    <mergeCell ref="S41:U41"/>
    <mergeCell ref="W41:Y41"/>
    <mergeCell ref="AA41:AC41"/>
    <mergeCell ref="C44:F44"/>
    <mergeCell ref="G44:J44"/>
    <mergeCell ref="K44:N44"/>
    <mergeCell ref="O44:R44"/>
    <mergeCell ref="S44:V44"/>
    <mergeCell ref="A40:B40"/>
    <mergeCell ref="A29:B29"/>
    <mergeCell ref="AA8:AD8"/>
    <mergeCell ref="AA9:AD9"/>
    <mergeCell ref="A13:A14"/>
    <mergeCell ref="A22:A25"/>
    <mergeCell ref="A44:B44"/>
    <mergeCell ref="W44:Z44"/>
    <mergeCell ref="A41:B41"/>
    <mergeCell ref="A42:B42"/>
    <mergeCell ref="A43:B43"/>
    <mergeCell ref="C41:E41"/>
    <mergeCell ref="G41:I41"/>
    <mergeCell ref="A35:B35"/>
    <mergeCell ref="A36:B36"/>
    <mergeCell ref="A37:B37"/>
    <mergeCell ref="A38:B38"/>
    <mergeCell ref="A39:B39"/>
    <mergeCell ref="A26:B26"/>
    <mergeCell ref="A30:B30"/>
    <mergeCell ref="A31:B31"/>
    <mergeCell ref="A32:B32"/>
    <mergeCell ref="A34:B34"/>
    <mergeCell ref="A27:B27"/>
    <mergeCell ref="A28:B28"/>
    <mergeCell ref="A33:B33"/>
    <mergeCell ref="A8:A10"/>
    <mergeCell ref="B8:B10"/>
    <mergeCell ref="C8:F8"/>
    <mergeCell ref="G8:J8"/>
    <mergeCell ref="K8:N8"/>
    <mergeCell ref="O8:R8"/>
    <mergeCell ref="S8:V8"/>
    <mergeCell ref="W8:Z8"/>
    <mergeCell ref="C9:F9"/>
    <mergeCell ref="G9:J9"/>
    <mergeCell ref="K9:N9"/>
    <mergeCell ref="O9:R9"/>
    <mergeCell ref="S9:V9"/>
    <mergeCell ref="W9:Z9"/>
    <mergeCell ref="B2:O2"/>
    <mergeCell ref="B3:O3"/>
    <mergeCell ref="B4:O4"/>
    <mergeCell ref="B5:O5"/>
    <mergeCell ref="B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9"/>
  <sheetViews>
    <sheetView view="pageBreakPreview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3" sqref="A13"/>
      <selection pane="bottomRight" activeCell="I16" sqref="I16"/>
    </sheetView>
  </sheetViews>
  <sheetFormatPr defaultRowHeight="12.75" x14ac:dyDescent="0.2"/>
  <cols>
    <col min="1" max="1" width="31.28515625" customWidth="1"/>
    <col min="2" max="2" width="26.28515625" customWidth="1"/>
  </cols>
  <sheetData>
    <row r="1" spans="1:14" s="17" customFormat="1" ht="13.5" thickBot="1" x14ac:dyDescent="0.25"/>
    <row r="2" spans="1:14" s="1" customFormat="1" ht="18" x14ac:dyDescent="0.2">
      <c r="A2" s="12"/>
      <c r="B2" s="194" t="s">
        <v>170</v>
      </c>
      <c r="C2" s="195"/>
      <c r="D2" s="195"/>
      <c r="E2" s="195"/>
      <c r="F2" s="195"/>
      <c r="G2" s="196"/>
      <c r="H2" s="21"/>
    </row>
    <row r="3" spans="1:14" s="1" customFormat="1" x14ac:dyDescent="0.2">
      <c r="A3" s="12"/>
      <c r="B3" s="197"/>
      <c r="C3" s="198"/>
      <c r="D3" s="198"/>
      <c r="E3" s="198"/>
      <c r="F3" s="198"/>
      <c r="G3" s="199"/>
    </row>
    <row r="4" spans="1:14" s="1" customFormat="1" ht="18" x14ac:dyDescent="0.2">
      <c r="A4" s="12"/>
      <c r="B4" s="200" t="s">
        <v>99</v>
      </c>
      <c r="C4" s="201"/>
      <c r="D4" s="201"/>
      <c r="E4" s="201"/>
      <c r="F4" s="201"/>
      <c r="G4" s="202"/>
    </row>
    <row r="5" spans="1:14" s="1" customFormat="1" ht="18" x14ac:dyDescent="0.2">
      <c r="A5" s="12"/>
      <c r="B5" s="200" t="s">
        <v>141</v>
      </c>
      <c r="C5" s="201"/>
      <c r="D5" s="201"/>
      <c r="E5" s="201"/>
      <c r="F5" s="201"/>
      <c r="G5" s="202"/>
    </row>
    <row r="6" spans="1:14" s="1" customFormat="1" ht="18.75" thickBot="1" x14ac:dyDescent="0.25">
      <c r="A6" s="12"/>
      <c r="B6" s="203" t="s">
        <v>0</v>
      </c>
      <c r="C6" s="204"/>
      <c r="D6" s="204"/>
      <c r="E6" s="204"/>
      <c r="F6" s="204"/>
      <c r="G6" s="205"/>
    </row>
    <row r="7" spans="1:14" ht="13.5" thickBot="1" x14ac:dyDescent="0.25"/>
    <row r="8" spans="1:14" ht="15.75" customHeight="1" thickBot="1" x14ac:dyDescent="0.25">
      <c r="A8" s="191" t="s">
        <v>73</v>
      </c>
      <c r="B8" s="191" t="s">
        <v>55</v>
      </c>
      <c r="C8" s="193"/>
      <c r="D8" s="193"/>
      <c r="E8" s="193"/>
      <c r="F8" s="193"/>
      <c r="G8" s="193"/>
      <c r="H8" s="193"/>
      <c r="I8" s="193"/>
      <c r="J8" s="193"/>
    </row>
    <row r="9" spans="1:14" ht="15.75" customHeight="1" thickBot="1" x14ac:dyDescent="0.25">
      <c r="A9" s="192"/>
      <c r="B9" s="192"/>
      <c r="C9" s="206" t="s">
        <v>53</v>
      </c>
      <c r="D9" s="206"/>
      <c r="E9" s="206"/>
      <c r="F9" s="206"/>
      <c r="G9" s="206" t="s">
        <v>140</v>
      </c>
      <c r="H9" s="206"/>
      <c r="I9" s="206"/>
      <c r="J9" s="206"/>
    </row>
    <row r="10" spans="1:14" ht="45.75" thickBot="1" x14ac:dyDescent="0.25">
      <c r="A10" s="192"/>
      <c r="B10" s="192"/>
      <c r="C10" s="125" t="s">
        <v>94</v>
      </c>
      <c r="D10" s="126" t="s">
        <v>60</v>
      </c>
      <c r="E10" s="127" t="s">
        <v>95</v>
      </c>
      <c r="F10" s="126" t="s">
        <v>60</v>
      </c>
      <c r="G10" s="125" t="s">
        <v>94</v>
      </c>
      <c r="H10" s="126" t="s">
        <v>60</v>
      </c>
      <c r="I10" s="127" t="s">
        <v>95</v>
      </c>
      <c r="J10" s="126" t="s">
        <v>60</v>
      </c>
    </row>
    <row r="11" spans="1:14" ht="15.75" thickBot="1" x14ac:dyDescent="0.25">
      <c r="A11" s="101" t="s">
        <v>58</v>
      </c>
      <c r="B11" s="84" t="s">
        <v>61</v>
      </c>
      <c r="C11" s="27"/>
      <c r="D11" s="38"/>
      <c r="E11" s="39"/>
      <c r="F11" s="38"/>
      <c r="G11" s="86">
        <v>0.5</v>
      </c>
      <c r="H11" s="38"/>
      <c r="I11" s="39"/>
      <c r="J11" s="38"/>
      <c r="K11" s="6"/>
    </row>
    <row r="12" spans="1:14" ht="26.25" thickBot="1" x14ac:dyDescent="0.25">
      <c r="A12" s="101" t="s">
        <v>74</v>
      </c>
      <c r="B12" s="84" t="s">
        <v>62</v>
      </c>
      <c r="C12" s="42"/>
      <c r="D12" s="40"/>
      <c r="E12" s="41"/>
      <c r="F12" s="40"/>
      <c r="G12" s="61">
        <v>2</v>
      </c>
      <c r="H12" s="40"/>
      <c r="I12" s="41"/>
      <c r="J12" s="40"/>
      <c r="K12" s="6"/>
    </row>
    <row r="13" spans="1:14" ht="26.25" thickBot="1" x14ac:dyDescent="0.25">
      <c r="A13" s="123" t="s">
        <v>56</v>
      </c>
      <c r="B13" s="85" t="s">
        <v>57</v>
      </c>
      <c r="C13" s="42"/>
      <c r="D13" s="40"/>
      <c r="E13" s="41"/>
      <c r="F13" s="40"/>
      <c r="G13" s="61">
        <v>0.5</v>
      </c>
      <c r="H13" s="40"/>
      <c r="I13" s="41"/>
      <c r="J13" s="40"/>
      <c r="K13" s="6"/>
    </row>
    <row r="14" spans="1:14" ht="15.75" thickBot="1" x14ac:dyDescent="0.25">
      <c r="A14" s="214" t="s">
        <v>142</v>
      </c>
      <c r="B14" s="69" t="s">
        <v>143</v>
      </c>
      <c r="C14" s="42">
        <v>1</v>
      </c>
      <c r="D14" s="40"/>
      <c r="E14" s="41"/>
      <c r="F14" s="40"/>
      <c r="G14" s="61"/>
      <c r="H14" s="40"/>
      <c r="I14" s="41"/>
      <c r="J14" s="40"/>
      <c r="K14" s="6"/>
    </row>
    <row r="15" spans="1:14" ht="13.5" thickBot="1" x14ac:dyDescent="0.25">
      <c r="A15" s="215"/>
      <c r="B15" s="69" t="s">
        <v>168</v>
      </c>
      <c r="C15" s="64"/>
      <c r="D15" s="30"/>
      <c r="E15" s="31">
        <v>5</v>
      </c>
      <c r="F15" s="30"/>
      <c r="G15" s="61"/>
      <c r="H15" s="30"/>
      <c r="I15" s="31"/>
      <c r="J15" s="30"/>
      <c r="K15" s="6"/>
      <c r="N15" s="83"/>
    </row>
    <row r="16" spans="1:14" ht="15.75" thickBot="1" x14ac:dyDescent="0.25">
      <c r="A16" s="214" t="s">
        <v>142</v>
      </c>
      <c r="B16" s="69" t="s">
        <v>63</v>
      </c>
      <c r="C16" s="42">
        <v>2</v>
      </c>
      <c r="D16" s="40"/>
      <c r="E16" s="41"/>
      <c r="F16" s="40"/>
      <c r="G16" s="61"/>
      <c r="H16" s="40"/>
      <c r="I16" s="41"/>
      <c r="J16" s="40"/>
      <c r="K16" s="6"/>
    </row>
    <row r="17" spans="1:14" ht="13.5" thickBot="1" x14ac:dyDescent="0.25">
      <c r="A17" s="215"/>
      <c r="B17" s="69" t="s">
        <v>64</v>
      </c>
      <c r="C17" s="64"/>
      <c r="D17" s="30"/>
      <c r="E17" s="31"/>
      <c r="F17" s="30"/>
      <c r="G17" s="61"/>
      <c r="H17" s="30"/>
      <c r="I17" s="31"/>
      <c r="J17" s="30"/>
      <c r="K17" s="6"/>
      <c r="N17" s="83"/>
    </row>
    <row r="18" spans="1:14" ht="13.5" thickBot="1" x14ac:dyDescent="0.25">
      <c r="A18" s="214" t="s">
        <v>158</v>
      </c>
      <c r="B18" s="69" t="s">
        <v>144</v>
      </c>
      <c r="C18" s="29"/>
      <c r="D18" s="32"/>
      <c r="E18" s="31"/>
      <c r="F18" s="32"/>
      <c r="G18" s="61"/>
      <c r="H18" s="32"/>
      <c r="I18" s="31"/>
      <c r="J18" s="32"/>
      <c r="K18" s="6"/>
      <c r="N18" s="83"/>
    </row>
    <row r="19" spans="1:14" ht="13.5" thickBot="1" x14ac:dyDescent="0.25">
      <c r="A19" s="216"/>
      <c r="B19" s="69" t="s">
        <v>12</v>
      </c>
      <c r="C19" s="29"/>
      <c r="D19" s="32"/>
      <c r="E19" s="31"/>
      <c r="F19" s="32"/>
      <c r="G19" s="61"/>
      <c r="H19" s="32"/>
      <c r="I19" s="31"/>
      <c r="J19" s="32"/>
      <c r="K19" s="6"/>
    </row>
    <row r="20" spans="1:14" ht="26.25" thickBot="1" x14ac:dyDescent="0.25">
      <c r="A20" s="215"/>
      <c r="B20" s="69" t="s">
        <v>145</v>
      </c>
      <c r="C20" s="44"/>
      <c r="D20" s="45"/>
      <c r="E20" s="46"/>
      <c r="F20" s="45"/>
      <c r="G20" s="61"/>
      <c r="H20" s="45"/>
      <c r="I20" s="46"/>
      <c r="J20" s="45"/>
      <c r="K20" s="6"/>
    </row>
    <row r="21" spans="1:14" ht="13.5" thickBot="1" x14ac:dyDescent="0.25">
      <c r="A21" s="214" t="s">
        <v>146</v>
      </c>
      <c r="B21" s="69" t="s">
        <v>147</v>
      </c>
      <c r="C21" s="33">
        <v>1</v>
      </c>
      <c r="D21" s="34"/>
      <c r="E21" s="35"/>
      <c r="F21" s="34"/>
      <c r="G21" s="61">
        <v>2</v>
      </c>
      <c r="H21" s="34"/>
      <c r="I21" s="35"/>
      <c r="J21" s="34"/>
      <c r="K21" s="6"/>
    </row>
    <row r="22" spans="1:14" ht="13.5" thickBot="1" x14ac:dyDescent="0.25">
      <c r="A22" s="215"/>
      <c r="B22" s="69" t="s">
        <v>148</v>
      </c>
      <c r="C22" s="33"/>
      <c r="D22" s="34"/>
      <c r="E22" s="35"/>
      <c r="F22" s="34"/>
      <c r="G22" s="61"/>
      <c r="H22" s="34"/>
      <c r="I22" s="35">
        <v>4</v>
      </c>
      <c r="J22" s="34"/>
      <c r="K22" s="6"/>
    </row>
    <row r="23" spans="1:14" ht="13.5" thickBot="1" x14ac:dyDescent="0.25">
      <c r="A23" s="214" t="s">
        <v>149</v>
      </c>
      <c r="B23" s="69" t="s">
        <v>150</v>
      </c>
      <c r="C23" s="33">
        <v>1</v>
      </c>
      <c r="D23" s="34"/>
      <c r="E23" s="35"/>
      <c r="F23" s="34"/>
      <c r="G23" s="61">
        <v>4</v>
      </c>
      <c r="H23" s="34"/>
      <c r="I23" s="35"/>
      <c r="J23" s="34"/>
      <c r="K23" s="6"/>
    </row>
    <row r="24" spans="1:14" ht="26.25" thickBot="1" x14ac:dyDescent="0.25">
      <c r="A24" s="215"/>
      <c r="B24" s="100" t="s">
        <v>151</v>
      </c>
      <c r="C24" s="33"/>
      <c r="D24" s="34"/>
      <c r="E24" s="35"/>
      <c r="F24" s="34"/>
      <c r="G24" s="61"/>
      <c r="H24" s="34"/>
      <c r="I24" s="35">
        <v>4</v>
      </c>
      <c r="J24" s="34"/>
      <c r="K24" s="6"/>
    </row>
    <row r="25" spans="1:14" ht="26.25" customHeight="1" thickBot="1" x14ac:dyDescent="0.25">
      <c r="A25" s="214" t="s">
        <v>152</v>
      </c>
      <c r="B25" s="100" t="s">
        <v>153</v>
      </c>
      <c r="C25" s="33"/>
      <c r="D25" s="34"/>
      <c r="E25" s="35"/>
      <c r="F25" s="34"/>
      <c r="G25" s="131">
        <v>4</v>
      </c>
      <c r="H25" s="34"/>
      <c r="I25" s="35"/>
      <c r="J25" s="34"/>
      <c r="K25" s="6"/>
    </row>
    <row r="26" spans="1:14" ht="13.5" customHeight="1" thickBot="1" x14ac:dyDescent="0.25">
      <c r="A26" s="216"/>
      <c r="B26" s="69" t="s">
        <v>167</v>
      </c>
      <c r="C26" s="33"/>
      <c r="D26" s="34"/>
      <c r="E26" s="35"/>
      <c r="F26" s="34"/>
      <c r="G26" s="61">
        <v>3</v>
      </c>
      <c r="H26" s="34"/>
      <c r="I26" s="35"/>
      <c r="J26" s="34"/>
      <c r="K26" s="6"/>
    </row>
    <row r="27" spans="1:14" ht="26.25" thickBot="1" x14ac:dyDescent="0.25">
      <c r="A27" s="215"/>
      <c r="B27" s="69" t="s">
        <v>154</v>
      </c>
      <c r="C27" s="33"/>
      <c r="D27" s="34"/>
      <c r="E27" s="35"/>
      <c r="F27" s="34"/>
      <c r="G27" s="61"/>
      <c r="H27" s="34"/>
      <c r="I27" s="35">
        <v>8</v>
      </c>
      <c r="J27" s="34"/>
      <c r="K27" s="6"/>
    </row>
    <row r="28" spans="1:14" ht="13.5" thickBot="1" x14ac:dyDescent="0.25">
      <c r="A28" s="214" t="s">
        <v>155</v>
      </c>
      <c r="B28" s="69" t="s">
        <v>50</v>
      </c>
      <c r="C28" s="33"/>
      <c r="D28" s="34"/>
      <c r="E28" s="35"/>
      <c r="F28" s="34"/>
      <c r="G28" s="61">
        <v>2</v>
      </c>
      <c r="H28" s="34"/>
      <c r="I28" s="35"/>
      <c r="J28" s="34"/>
      <c r="K28" s="6"/>
    </row>
    <row r="29" spans="1:14" ht="26.25" thickBot="1" x14ac:dyDescent="0.25">
      <c r="A29" s="215"/>
      <c r="B29" s="69" t="s">
        <v>156</v>
      </c>
      <c r="C29" s="44"/>
      <c r="D29" s="45"/>
      <c r="E29" s="46"/>
      <c r="F29" s="45"/>
      <c r="G29" s="62"/>
      <c r="H29" s="32"/>
      <c r="I29" s="31"/>
      <c r="J29" s="32"/>
      <c r="K29" s="6"/>
    </row>
    <row r="30" spans="1:14" s="17" customFormat="1" ht="15.75" thickBot="1" x14ac:dyDescent="0.25">
      <c r="A30" s="231" t="s">
        <v>66</v>
      </c>
      <c r="B30" s="232"/>
      <c r="C30" s="48">
        <f>SUM(C11:C29)</f>
        <v>5</v>
      </c>
      <c r="D30" s="49"/>
      <c r="E30" s="47">
        <f>SUM(E11:E29)</f>
        <v>5</v>
      </c>
      <c r="F30" s="50"/>
      <c r="G30" s="63">
        <f>SUM(G11:G29)</f>
        <v>18</v>
      </c>
      <c r="H30" s="28"/>
      <c r="I30" s="19">
        <f>SUM(I11:I29)</f>
        <v>16</v>
      </c>
      <c r="J30" s="36"/>
      <c r="K30" s="6"/>
    </row>
    <row r="31" spans="1:14" s="1" customFormat="1" ht="15.75" thickBot="1" x14ac:dyDescent="0.25">
      <c r="A31" s="209" t="s">
        <v>70</v>
      </c>
      <c r="B31" s="210"/>
      <c r="C31" s="16">
        <v>4</v>
      </c>
      <c r="D31" s="28"/>
      <c r="E31" s="19"/>
      <c r="F31" s="28"/>
      <c r="G31" s="76"/>
      <c r="H31" s="76"/>
      <c r="I31" s="76"/>
      <c r="J31" s="76"/>
      <c r="K31" s="76"/>
    </row>
    <row r="32" spans="1:14" s="1" customFormat="1" ht="15.75" thickBot="1" x14ac:dyDescent="0.25">
      <c r="A32" s="209" t="s">
        <v>91</v>
      </c>
      <c r="B32" s="210"/>
      <c r="C32" s="16">
        <v>4</v>
      </c>
      <c r="D32" s="28"/>
      <c r="E32" s="19"/>
      <c r="F32" s="28"/>
      <c r="G32" s="76"/>
      <c r="H32" s="76"/>
      <c r="I32" s="76"/>
      <c r="J32" s="76"/>
      <c r="K32" s="76"/>
    </row>
    <row r="33" spans="1:11" s="1" customFormat="1" ht="15.75" thickBot="1" x14ac:dyDescent="0.25">
      <c r="A33" s="209" t="s">
        <v>42</v>
      </c>
      <c r="B33" s="210"/>
      <c r="C33" s="104">
        <v>4</v>
      </c>
      <c r="D33" s="28"/>
      <c r="E33" s="19"/>
      <c r="F33" s="28"/>
      <c r="G33" s="76"/>
      <c r="H33" s="76"/>
      <c r="I33" s="76"/>
      <c r="J33" s="76"/>
      <c r="K33" s="76"/>
    </row>
    <row r="34" spans="1:11" s="1" customFormat="1" ht="15.75" thickBot="1" x14ac:dyDescent="0.25">
      <c r="A34" s="209" t="s">
        <v>71</v>
      </c>
      <c r="B34" s="210"/>
      <c r="C34" s="16">
        <v>1</v>
      </c>
      <c r="D34" s="28"/>
      <c r="E34" s="19"/>
      <c r="F34" s="28"/>
      <c r="G34" s="76"/>
      <c r="H34" s="76"/>
      <c r="I34" s="76"/>
      <c r="J34" s="76"/>
      <c r="K34" s="76"/>
    </row>
    <row r="35" spans="1:11" s="1" customFormat="1" ht="15.75" thickBot="1" x14ac:dyDescent="0.25">
      <c r="A35" s="209" t="s">
        <v>92</v>
      </c>
      <c r="B35" s="210"/>
      <c r="C35" s="16">
        <v>3</v>
      </c>
      <c r="D35" s="28"/>
      <c r="E35" s="19"/>
      <c r="F35" s="28"/>
      <c r="G35" s="76"/>
      <c r="H35" s="76"/>
      <c r="I35" s="76"/>
      <c r="J35" s="76"/>
      <c r="K35" s="76"/>
    </row>
    <row r="36" spans="1:11" s="1" customFormat="1" ht="15.75" thickBot="1" x14ac:dyDescent="0.25">
      <c r="A36" s="209" t="s">
        <v>161</v>
      </c>
      <c r="B36" s="210"/>
      <c r="C36" s="16">
        <v>2</v>
      </c>
      <c r="D36" s="28"/>
      <c r="E36" s="19"/>
      <c r="F36" s="28"/>
      <c r="G36" s="76"/>
      <c r="H36" s="76"/>
      <c r="I36" s="76"/>
      <c r="J36" s="76"/>
      <c r="K36" s="76"/>
    </row>
    <row r="37" spans="1:11" s="1" customFormat="1" ht="15.75" thickBot="1" x14ac:dyDescent="0.25">
      <c r="A37" s="209" t="s">
        <v>49</v>
      </c>
      <c r="B37" s="210"/>
      <c r="C37" s="16">
        <v>2</v>
      </c>
      <c r="D37" s="28"/>
      <c r="E37" s="19"/>
      <c r="F37" s="28"/>
      <c r="G37" s="76"/>
      <c r="H37" s="76"/>
      <c r="I37" s="76"/>
      <c r="J37" s="76"/>
      <c r="K37" s="76"/>
    </row>
    <row r="38" spans="1:11" s="1" customFormat="1" ht="15.75" thickBot="1" x14ac:dyDescent="0.25">
      <c r="A38" s="209" t="s">
        <v>129</v>
      </c>
      <c r="B38" s="210"/>
      <c r="C38" s="16"/>
      <c r="D38" s="28"/>
      <c r="E38" s="19"/>
      <c r="F38" s="28"/>
      <c r="G38" s="76"/>
      <c r="H38" s="76"/>
      <c r="I38" s="76"/>
      <c r="J38" s="76"/>
      <c r="K38" s="76"/>
    </row>
    <row r="39" spans="1:11" s="1" customFormat="1" ht="15.75" thickBot="1" x14ac:dyDescent="0.25">
      <c r="A39" s="209" t="s">
        <v>72</v>
      </c>
      <c r="B39" s="210"/>
      <c r="C39" s="16"/>
      <c r="D39" s="28"/>
      <c r="E39" s="19"/>
      <c r="F39" s="28"/>
      <c r="G39" s="76"/>
      <c r="H39" s="76"/>
      <c r="I39" s="76"/>
      <c r="J39" s="76"/>
      <c r="K39" s="76"/>
    </row>
    <row r="40" spans="1:11" s="1" customFormat="1" ht="15.75" thickBot="1" x14ac:dyDescent="0.25">
      <c r="A40" s="209" t="s">
        <v>8</v>
      </c>
      <c r="B40" s="210"/>
      <c r="C40" s="16"/>
      <c r="D40" s="28"/>
      <c r="E40" s="19"/>
      <c r="F40" s="28"/>
      <c r="G40" s="76"/>
      <c r="H40" s="76"/>
      <c r="I40" s="76"/>
      <c r="J40" s="76"/>
      <c r="K40" s="76"/>
    </row>
    <row r="41" spans="1:11" s="1" customFormat="1" ht="15.75" thickBot="1" x14ac:dyDescent="0.25">
      <c r="A41" s="209" t="s">
        <v>2</v>
      </c>
      <c r="B41" s="210"/>
      <c r="C41" s="102">
        <v>4</v>
      </c>
      <c r="D41" s="28"/>
      <c r="E41" s="19"/>
      <c r="F41" s="28"/>
      <c r="G41" s="76"/>
      <c r="H41" s="76"/>
      <c r="I41" s="76"/>
      <c r="J41" s="76"/>
      <c r="K41" s="76"/>
    </row>
    <row r="42" spans="1:11" s="1" customFormat="1" ht="15.75" thickBot="1" x14ac:dyDescent="0.25">
      <c r="A42" s="209" t="s">
        <v>131</v>
      </c>
      <c r="B42" s="210"/>
      <c r="C42" s="16"/>
      <c r="D42" s="28"/>
      <c r="E42" s="19"/>
      <c r="F42" s="28"/>
      <c r="G42" s="76"/>
      <c r="H42" s="76"/>
      <c r="I42" s="76"/>
      <c r="J42" s="76"/>
      <c r="K42" s="76"/>
    </row>
    <row r="43" spans="1:11" s="1" customFormat="1" ht="15.75" thickBot="1" x14ac:dyDescent="0.25">
      <c r="A43" s="221" t="s">
        <v>1</v>
      </c>
      <c r="B43" s="222"/>
      <c r="C43" s="16">
        <v>1</v>
      </c>
      <c r="D43" s="28"/>
      <c r="E43" s="19"/>
      <c r="F43" s="28"/>
      <c r="G43" s="37">
        <v>1</v>
      </c>
      <c r="H43" s="28"/>
      <c r="I43" s="19"/>
      <c r="J43" s="28"/>
      <c r="K43" s="76"/>
    </row>
    <row r="44" spans="1:11" ht="15.75" thickBot="1" x14ac:dyDescent="0.25">
      <c r="A44" s="223" t="s">
        <v>59</v>
      </c>
      <c r="B44" s="224"/>
      <c r="C44" s="229">
        <f>SUM(C30:E43)</f>
        <v>35</v>
      </c>
      <c r="D44" s="229"/>
      <c r="E44" s="229"/>
      <c r="F44" s="25"/>
      <c r="G44" s="229">
        <f>SUM(G30:I43)</f>
        <v>35</v>
      </c>
      <c r="H44" s="229"/>
      <c r="I44" s="229"/>
      <c r="J44" s="25"/>
      <c r="K44" s="6"/>
    </row>
    <row r="45" spans="1:11" ht="13.5" thickBot="1" x14ac:dyDescent="0.25">
      <c r="A45" s="217" t="s">
        <v>39</v>
      </c>
      <c r="B45" s="217"/>
      <c r="C45" s="124"/>
      <c r="D45" s="124"/>
      <c r="E45" s="124">
        <f>SUM(E30)</f>
        <v>5</v>
      </c>
      <c r="F45" s="124"/>
      <c r="G45" s="124"/>
      <c r="H45" s="124"/>
      <c r="I45" s="124">
        <f>SUM(I30)</f>
        <v>16</v>
      </c>
      <c r="J45" s="124"/>
      <c r="K45" s="6"/>
    </row>
    <row r="46" spans="1:11" ht="13.5" thickBot="1" x14ac:dyDescent="0.25">
      <c r="A46" s="217" t="s">
        <v>5</v>
      </c>
      <c r="B46" s="217"/>
      <c r="C46" s="124">
        <f>SUM(C30:C43)</f>
        <v>30</v>
      </c>
      <c r="D46" s="124"/>
      <c r="E46" s="124"/>
      <c r="F46" s="124"/>
      <c r="G46" s="124">
        <f>SUM(G30:G43)</f>
        <v>19</v>
      </c>
      <c r="H46" s="124"/>
      <c r="I46" s="124"/>
      <c r="J46" s="124"/>
      <c r="K46" s="6"/>
    </row>
    <row r="47" spans="1:11" ht="13.5" thickBot="1" x14ac:dyDescent="0.25">
      <c r="A47" s="217" t="s">
        <v>41</v>
      </c>
      <c r="B47" s="217"/>
      <c r="C47" s="230"/>
      <c r="D47" s="230"/>
      <c r="E47" s="230"/>
      <c r="F47" s="230"/>
      <c r="G47" s="230" t="s">
        <v>13</v>
      </c>
      <c r="H47" s="230"/>
      <c r="I47" s="230"/>
      <c r="J47" s="230"/>
      <c r="K47" s="6"/>
    </row>
    <row r="48" spans="1:11" ht="13.5" thickBot="1" x14ac:dyDescent="0.25">
      <c r="A48" s="217" t="s">
        <v>7</v>
      </c>
      <c r="B48" s="217"/>
      <c r="C48" s="43"/>
      <c r="D48" s="43"/>
      <c r="E48" s="43"/>
      <c r="F48" s="43"/>
      <c r="G48" s="124"/>
      <c r="H48" s="124"/>
      <c r="I48" s="124"/>
      <c r="J48" s="124"/>
      <c r="K48" s="6"/>
    </row>
    <row r="49" spans="1:11" ht="13.5" thickBot="1" x14ac:dyDescent="0.25">
      <c r="A49" s="217" t="s">
        <v>69</v>
      </c>
      <c r="B49" s="217"/>
      <c r="C49" s="225">
        <v>0</v>
      </c>
      <c r="D49" s="225"/>
      <c r="E49" s="225"/>
      <c r="F49" s="225"/>
      <c r="G49" s="226">
        <v>0</v>
      </c>
      <c r="H49" s="227"/>
      <c r="I49" s="227"/>
      <c r="J49" s="228"/>
      <c r="K49" s="6"/>
    </row>
  </sheetData>
  <mergeCells count="44">
    <mergeCell ref="A8:A10"/>
    <mergeCell ref="B8:B10"/>
    <mergeCell ref="B2:G2"/>
    <mergeCell ref="B3:G3"/>
    <mergeCell ref="B4:G4"/>
    <mergeCell ref="B5:G5"/>
    <mergeCell ref="B6:G6"/>
    <mergeCell ref="C8:F8"/>
    <mergeCell ref="G8:J8"/>
    <mergeCell ref="C9:F9"/>
    <mergeCell ref="G9:J9"/>
    <mergeCell ref="A38:B38"/>
    <mergeCell ref="A39:B39"/>
    <mergeCell ref="A40:B40"/>
    <mergeCell ref="A31:B31"/>
    <mergeCell ref="A32:B32"/>
    <mergeCell ref="A33:B33"/>
    <mergeCell ref="A34:B34"/>
    <mergeCell ref="A49:B49"/>
    <mergeCell ref="C49:F49"/>
    <mergeCell ref="C44:E44"/>
    <mergeCell ref="G44:I44"/>
    <mergeCell ref="C47:F47"/>
    <mergeCell ref="A45:B45"/>
    <mergeCell ref="A46:B46"/>
    <mergeCell ref="G49:J49"/>
    <mergeCell ref="A47:B47"/>
    <mergeCell ref="A44:B44"/>
    <mergeCell ref="A30:B30"/>
    <mergeCell ref="A35:B35"/>
    <mergeCell ref="A14:A15"/>
    <mergeCell ref="G47:J47"/>
    <mergeCell ref="A48:B48"/>
    <mergeCell ref="A42:B42"/>
    <mergeCell ref="A25:A27"/>
    <mergeCell ref="A41:B41"/>
    <mergeCell ref="A43:B43"/>
    <mergeCell ref="A16:A17"/>
    <mergeCell ref="A18:A20"/>
    <mergeCell ref="A21:A22"/>
    <mergeCell ref="A23:A24"/>
    <mergeCell ref="A28:A29"/>
    <mergeCell ref="A36:B36"/>
    <mergeCell ref="A37:B37"/>
  </mergeCells>
  <pageMargins left="0.7" right="0.7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G31"/>
  <sheetViews>
    <sheetView view="pageBreakPreview" zoomScaleNormal="100" zoomScaleSheetLayoutView="100" workbookViewId="0">
      <selection activeCell="E25" sqref="E25"/>
    </sheetView>
  </sheetViews>
  <sheetFormatPr defaultRowHeight="12.75" x14ac:dyDescent="0.2"/>
  <cols>
    <col min="2" max="2" width="35.140625" customWidth="1"/>
  </cols>
  <sheetData>
    <row r="1" spans="2:7" ht="13.5" thickBot="1" x14ac:dyDescent="0.25"/>
    <row r="2" spans="2:7" ht="19.5" thickBot="1" x14ac:dyDescent="0.35">
      <c r="B2" s="235" t="s">
        <v>160</v>
      </c>
      <c r="C2" s="235"/>
      <c r="D2" s="235"/>
      <c r="E2" s="235"/>
      <c r="F2" s="235"/>
    </row>
    <row r="3" spans="2:7" ht="16.5" x14ac:dyDescent="0.25">
      <c r="B3" s="236" t="s">
        <v>48</v>
      </c>
      <c r="C3" s="238" t="s">
        <v>37</v>
      </c>
      <c r="D3" s="239"/>
      <c r="E3" s="238" t="s">
        <v>38</v>
      </c>
      <c r="F3" s="239"/>
    </row>
    <row r="4" spans="2:7" ht="30.75" thickBot="1" x14ac:dyDescent="0.25">
      <c r="B4" s="237"/>
      <c r="C4" s="56" t="s">
        <v>94</v>
      </c>
      <c r="D4" s="57" t="s">
        <v>60</v>
      </c>
      <c r="E4" s="58" t="s">
        <v>94</v>
      </c>
      <c r="F4" s="57" t="s">
        <v>60</v>
      </c>
    </row>
    <row r="5" spans="2:7" ht="17.25" thickTop="1" thickBot="1" x14ac:dyDescent="0.3">
      <c r="B5" s="54" t="s">
        <v>70</v>
      </c>
      <c r="C5" s="53">
        <v>6</v>
      </c>
      <c r="D5" s="55"/>
      <c r="E5" s="53">
        <v>6</v>
      </c>
      <c r="F5" s="53"/>
    </row>
    <row r="6" spans="2:7" ht="16.5" thickBot="1" x14ac:dyDescent="0.3">
      <c r="B6" s="54" t="s">
        <v>91</v>
      </c>
      <c r="C6" s="53">
        <v>6</v>
      </c>
      <c r="D6" s="55"/>
      <c r="E6" s="53">
        <v>6</v>
      </c>
      <c r="F6" s="53"/>
    </row>
    <row r="7" spans="2:7" ht="16.5" thickBot="1" x14ac:dyDescent="0.3">
      <c r="B7" s="54" t="s">
        <v>42</v>
      </c>
      <c r="C7" s="53">
        <v>6</v>
      </c>
      <c r="D7" s="55"/>
      <c r="E7" s="53">
        <v>6</v>
      </c>
      <c r="F7" s="53"/>
    </row>
    <row r="8" spans="2:7" ht="16.5" thickBot="1" x14ac:dyDescent="0.3">
      <c r="B8" s="97" t="s">
        <v>100</v>
      </c>
      <c r="C8" s="98">
        <v>6</v>
      </c>
      <c r="D8" s="99"/>
      <c r="E8" s="98">
        <v>6</v>
      </c>
      <c r="F8" s="98"/>
    </row>
    <row r="9" spans="2:7" ht="16.5" thickBot="1" x14ac:dyDescent="0.3">
      <c r="B9" s="97" t="s">
        <v>68</v>
      </c>
      <c r="C9" s="98">
        <v>2</v>
      </c>
      <c r="D9" s="99"/>
      <c r="E9" s="98">
        <v>2</v>
      </c>
      <c r="F9" s="98"/>
    </row>
    <row r="10" spans="2:7" ht="16.5" thickBot="1" x14ac:dyDescent="0.3">
      <c r="B10" s="97" t="s">
        <v>8</v>
      </c>
      <c r="C10" s="98">
        <v>3</v>
      </c>
      <c r="D10" s="99"/>
      <c r="E10" s="98">
        <v>4</v>
      </c>
      <c r="F10" s="98"/>
    </row>
    <row r="11" spans="2:7" ht="16.5" thickBot="1" x14ac:dyDescent="0.3">
      <c r="B11" s="54" t="s">
        <v>2</v>
      </c>
      <c r="C11" s="53">
        <v>5</v>
      </c>
      <c r="D11" s="55"/>
      <c r="E11" s="53">
        <v>5</v>
      </c>
      <c r="F11" s="53"/>
    </row>
    <row r="12" spans="2:7" ht="16.5" thickBot="1" x14ac:dyDescent="0.3">
      <c r="B12" s="89" t="s">
        <v>1</v>
      </c>
      <c r="C12" s="90">
        <v>1</v>
      </c>
      <c r="D12" s="91"/>
      <c r="E12" s="90">
        <v>1</v>
      </c>
      <c r="F12" s="90"/>
    </row>
    <row r="13" spans="2:7" ht="16.5" thickBot="1" x14ac:dyDescent="0.3">
      <c r="B13" s="94" t="s">
        <v>51</v>
      </c>
      <c r="C13" s="93">
        <f>SUM(C5:C12)</f>
        <v>35</v>
      </c>
      <c r="D13" s="88"/>
      <c r="E13" s="87">
        <f>SUM(E5:E12)</f>
        <v>36</v>
      </c>
      <c r="F13" s="87"/>
      <c r="G13" s="92"/>
    </row>
    <row r="14" spans="2:7" ht="16.5" thickBot="1" x14ac:dyDescent="0.25">
      <c r="B14" s="105" t="s">
        <v>157</v>
      </c>
      <c r="C14" s="106"/>
      <c r="D14" s="107"/>
      <c r="E14" s="106"/>
      <c r="F14" s="107"/>
    </row>
    <row r="15" spans="2:7" ht="16.5" thickBot="1" x14ac:dyDescent="0.25">
      <c r="B15" s="95" t="s">
        <v>4</v>
      </c>
      <c r="C15" s="96">
        <f>SUM(C13:C14)</f>
        <v>35</v>
      </c>
      <c r="D15" s="96"/>
      <c r="E15" s="96">
        <f>SUM(E13:E14)</f>
        <v>36</v>
      </c>
      <c r="F15" s="96"/>
    </row>
    <row r="17" spans="2:6" ht="13.5" thickBot="1" x14ac:dyDescent="0.25"/>
    <row r="18" spans="2:6" ht="19.5" thickBot="1" x14ac:dyDescent="0.35">
      <c r="B18" s="235" t="s">
        <v>159</v>
      </c>
      <c r="C18" s="235"/>
      <c r="D18" s="235"/>
      <c r="E18" s="235"/>
      <c r="F18" s="235"/>
    </row>
    <row r="19" spans="2:6" ht="16.5" x14ac:dyDescent="0.25">
      <c r="B19" s="236" t="s">
        <v>48</v>
      </c>
      <c r="C19" s="238" t="s">
        <v>37</v>
      </c>
      <c r="D19" s="239"/>
      <c r="E19" s="238" t="s">
        <v>38</v>
      </c>
      <c r="F19" s="239"/>
    </row>
    <row r="20" spans="2:6" ht="30.75" thickBot="1" x14ac:dyDescent="0.25">
      <c r="B20" s="237"/>
      <c r="C20" s="56" t="s">
        <v>94</v>
      </c>
      <c r="D20" s="57" t="s">
        <v>60</v>
      </c>
      <c r="E20" s="58" t="s">
        <v>94</v>
      </c>
      <c r="F20" s="57" t="s">
        <v>60</v>
      </c>
    </row>
    <row r="21" spans="2:6" ht="17.25" thickTop="1" thickBot="1" x14ac:dyDescent="0.3">
      <c r="B21" s="54" t="s">
        <v>70</v>
      </c>
      <c r="C21" s="53">
        <v>3</v>
      </c>
      <c r="D21" s="55"/>
      <c r="E21" s="53">
        <v>3</v>
      </c>
      <c r="F21" s="53"/>
    </row>
    <row r="22" spans="2:6" ht="16.5" thickBot="1" x14ac:dyDescent="0.3">
      <c r="B22" s="54" t="s">
        <v>91</v>
      </c>
      <c r="C22" s="53">
        <v>3</v>
      </c>
      <c r="D22" s="55"/>
      <c r="E22" s="53">
        <v>3</v>
      </c>
      <c r="F22" s="53"/>
    </row>
    <row r="23" spans="2:6" ht="16.5" thickBot="1" x14ac:dyDescent="0.3">
      <c r="B23" s="54" t="s">
        <v>42</v>
      </c>
      <c r="C23" s="53">
        <v>3</v>
      </c>
      <c r="D23" s="55"/>
      <c r="E23" s="53">
        <v>3</v>
      </c>
      <c r="F23" s="53"/>
    </row>
    <row r="24" spans="2:6" ht="16.5" thickBot="1" x14ac:dyDescent="0.3">
      <c r="B24" s="97" t="s">
        <v>100</v>
      </c>
      <c r="C24" s="98">
        <v>3</v>
      </c>
      <c r="D24" s="99"/>
      <c r="E24" s="98">
        <v>3</v>
      </c>
      <c r="F24" s="98"/>
    </row>
    <row r="25" spans="2:6" ht="16.5" thickBot="1" x14ac:dyDescent="0.3">
      <c r="B25" s="97" t="s">
        <v>68</v>
      </c>
      <c r="C25" s="98">
        <v>2</v>
      </c>
      <c r="D25" s="99"/>
      <c r="E25" s="98">
        <v>2</v>
      </c>
      <c r="F25" s="98"/>
    </row>
    <row r="26" spans="2:6" ht="16.5" thickBot="1" x14ac:dyDescent="0.3">
      <c r="B26" s="97" t="s">
        <v>8</v>
      </c>
      <c r="C26" s="98">
        <v>3</v>
      </c>
      <c r="D26" s="99"/>
      <c r="E26" s="98">
        <v>3</v>
      </c>
      <c r="F26" s="98"/>
    </row>
    <row r="27" spans="2:6" ht="16.5" thickBot="1" x14ac:dyDescent="0.3">
      <c r="B27" s="54" t="s">
        <v>2</v>
      </c>
      <c r="C27" s="53"/>
      <c r="D27" s="55"/>
      <c r="E27" s="53"/>
      <c r="F27" s="53"/>
    </row>
    <row r="28" spans="2:6" ht="16.5" thickBot="1" x14ac:dyDescent="0.3">
      <c r="B28" s="89" t="s">
        <v>1</v>
      </c>
      <c r="C28" s="90">
        <v>1</v>
      </c>
      <c r="D28" s="91"/>
      <c r="E28" s="90">
        <v>2</v>
      </c>
      <c r="F28" s="90"/>
    </row>
    <row r="29" spans="2:6" ht="16.5" thickBot="1" x14ac:dyDescent="0.3">
      <c r="B29" s="94" t="s">
        <v>51</v>
      </c>
      <c r="C29" s="93">
        <f>SUM(C21:C28)</f>
        <v>18</v>
      </c>
      <c r="D29" s="88"/>
      <c r="E29" s="87">
        <f>SUM(E21:E28)</f>
        <v>19</v>
      </c>
      <c r="F29" s="87"/>
    </row>
    <row r="30" spans="2:6" ht="16.5" thickBot="1" x14ac:dyDescent="0.25">
      <c r="B30" s="105" t="s">
        <v>157</v>
      </c>
      <c r="C30" s="106"/>
      <c r="D30" s="107"/>
      <c r="E30" s="106"/>
      <c r="F30" s="107"/>
    </row>
    <row r="31" spans="2:6" ht="16.5" thickBot="1" x14ac:dyDescent="0.25">
      <c r="B31" s="95" t="s">
        <v>4</v>
      </c>
      <c r="C31" s="96">
        <f>SUM(C29:C30)</f>
        <v>18</v>
      </c>
      <c r="D31" s="96"/>
      <c r="E31" s="96">
        <f>SUM(E29:E30)</f>
        <v>19</v>
      </c>
      <c r="F31" s="96"/>
    </row>
  </sheetData>
  <mergeCells count="8">
    <mergeCell ref="B2:F2"/>
    <mergeCell ref="B3:B4"/>
    <mergeCell ref="B18:F18"/>
    <mergeCell ref="B19:B20"/>
    <mergeCell ref="C19:D19"/>
    <mergeCell ref="E19:F19"/>
    <mergeCell ref="C3:D3"/>
    <mergeCell ref="E3:F3"/>
  </mergeCells>
  <phoneticPr fontId="0" type="noConversion"/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workbookViewId="0">
      <pane xSplit="3" ySplit="12" topLeftCell="D16" activePane="bottomRight" state="frozen"/>
      <selection pane="topRight" activeCell="D1" sqref="D1"/>
      <selection pane="bottomLeft" activeCell="A13" sqref="A13"/>
      <selection pane="bottomRight" activeCell="A31" sqref="A31:XFD31"/>
    </sheetView>
  </sheetViews>
  <sheetFormatPr defaultRowHeight="12.75" x14ac:dyDescent="0.2"/>
  <cols>
    <col min="2" max="2" width="23.85546875" customWidth="1"/>
    <col min="3" max="3" width="22.42578125" customWidth="1"/>
    <col min="6" max="6" width="10" customWidth="1"/>
    <col min="10" max="10" width="9.85546875" customWidth="1"/>
    <col min="14" max="14" width="9.5703125" customWidth="1"/>
    <col min="18" max="18" width="10" customWidth="1"/>
    <col min="22" max="22" width="9.7109375" customWidth="1"/>
  </cols>
  <sheetData>
    <row r="1" spans="2:23" ht="13.5" thickBot="1" x14ac:dyDescent="0.25"/>
    <row r="2" spans="2:23" ht="18" x14ac:dyDescent="0.2">
      <c r="B2" s="194" t="s">
        <v>170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6"/>
    </row>
    <row r="3" spans="2:23" x14ac:dyDescent="0.2"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9"/>
    </row>
    <row r="4" spans="2:23" ht="18" x14ac:dyDescent="0.2">
      <c r="B4" s="200" t="s">
        <v>201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2"/>
    </row>
    <row r="5" spans="2:23" ht="18" x14ac:dyDescent="0.2">
      <c r="B5" s="200" t="s">
        <v>171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2"/>
    </row>
    <row r="6" spans="2:23" ht="18.75" thickBot="1" x14ac:dyDescent="0.25">
      <c r="B6" s="203" t="s">
        <v>172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1"/>
    </row>
    <row r="7" spans="2:23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2:23" ht="13.5" thickBot="1" x14ac:dyDescent="0.25"/>
    <row r="9" spans="2:23" ht="15.75" thickBot="1" x14ac:dyDescent="0.25">
      <c r="B9" s="251" t="s">
        <v>54</v>
      </c>
      <c r="C9" s="242" t="s">
        <v>55</v>
      </c>
      <c r="D9" s="245" t="s">
        <v>211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7"/>
      <c r="P9" s="193" t="s">
        <v>210</v>
      </c>
      <c r="Q9" s="193"/>
      <c r="R9" s="193"/>
      <c r="S9" s="193"/>
      <c r="T9" s="193"/>
      <c r="U9" s="193"/>
      <c r="V9" s="193"/>
      <c r="W9" s="193"/>
    </row>
    <row r="10" spans="2:23" ht="15.75" thickBot="1" x14ac:dyDescent="0.25">
      <c r="B10" s="257"/>
      <c r="C10" s="243"/>
      <c r="D10" s="206" t="s">
        <v>89</v>
      </c>
      <c r="E10" s="206"/>
      <c r="F10" s="206"/>
      <c r="G10" s="206"/>
      <c r="H10" s="206" t="s">
        <v>90</v>
      </c>
      <c r="I10" s="206"/>
      <c r="J10" s="206"/>
      <c r="K10" s="206"/>
      <c r="L10" s="206" t="s">
        <v>52</v>
      </c>
      <c r="M10" s="206"/>
      <c r="N10" s="206"/>
      <c r="O10" s="206"/>
      <c r="P10" s="249" t="s">
        <v>163</v>
      </c>
      <c r="Q10" s="249"/>
      <c r="R10" s="249"/>
      <c r="S10" s="249"/>
      <c r="T10" s="249" t="s">
        <v>164</v>
      </c>
      <c r="U10" s="249"/>
      <c r="V10" s="249"/>
      <c r="W10" s="249"/>
    </row>
    <row r="11" spans="2:23" ht="13.5" thickBot="1" x14ac:dyDescent="0.25">
      <c r="B11" s="257"/>
      <c r="C11" s="243"/>
      <c r="D11" s="206" t="s">
        <v>94</v>
      </c>
      <c r="E11" s="250" t="s">
        <v>60</v>
      </c>
      <c r="F11" s="248" t="s">
        <v>95</v>
      </c>
      <c r="G11" s="250" t="s">
        <v>60</v>
      </c>
      <c r="H11" s="206" t="s">
        <v>94</v>
      </c>
      <c r="I11" s="250" t="s">
        <v>60</v>
      </c>
      <c r="J11" s="248" t="s">
        <v>95</v>
      </c>
      <c r="K11" s="250" t="s">
        <v>60</v>
      </c>
      <c r="L11" s="206" t="s">
        <v>94</v>
      </c>
      <c r="M11" s="250" t="s">
        <v>60</v>
      </c>
      <c r="N11" s="248" t="s">
        <v>95</v>
      </c>
      <c r="O11" s="250" t="s">
        <v>60</v>
      </c>
      <c r="P11" s="251" t="s">
        <v>94</v>
      </c>
      <c r="Q11" s="253" t="s">
        <v>60</v>
      </c>
      <c r="R11" s="255" t="s">
        <v>95</v>
      </c>
      <c r="S11" s="253" t="s">
        <v>60</v>
      </c>
      <c r="T11" s="206" t="s">
        <v>94</v>
      </c>
      <c r="U11" s="250" t="s">
        <v>60</v>
      </c>
      <c r="V11" s="248" t="s">
        <v>95</v>
      </c>
      <c r="W11" s="250" t="s">
        <v>60</v>
      </c>
    </row>
    <row r="12" spans="2:23" ht="13.5" thickBot="1" x14ac:dyDescent="0.25">
      <c r="B12" s="252"/>
      <c r="C12" s="244"/>
      <c r="D12" s="206"/>
      <c r="E12" s="250"/>
      <c r="F12" s="248"/>
      <c r="G12" s="250"/>
      <c r="H12" s="206"/>
      <c r="I12" s="250"/>
      <c r="J12" s="248"/>
      <c r="K12" s="250"/>
      <c r="L12" s="206"/>
      <c r="M12" s="250"/>
      <c r="N12" s="248"/>
      <c r="O12" s="250"/>
      <c r="P12" s="252"/>
      <c r="Q12" s="254"/>
      <c r="R12" s="256"/>
      <c r="S12" s="254"/>
      <c r="T12" s="206"/>
      <c r="U12" s="250"/>
      <c r="V12" s="248"/>
      <c r="W12" s="250"/>
    </row>
    <row r="13" spans="2:23" ht="26.25" thickBot="1" x14ac:dyDescent="0.25">
      <c r="B13" s="140" t="s">
        <v>14</v>
      </c>
      <c r="C13" s="77" t="s">
        <v>14</v>
      </c>
      <c r="D13" s="20">
        <v>0.5</v>
      </c>
      <c r="E13" s="18"/>
      <c r="F13" s="19"/>
      <c r="G13" s="18"/>
      <c r="H13" s="20"/>
      <c r="I13" s="18"/>
      <c r="J13" s="19"/>
      <c r="K13" s="18"/>
      <c r="L13" s="20"/>
      <c r="M13" s="18"/>
      <c r="N13" s="19"/>
      <c r="O13" s="18"/>
      <c r="P13" s="114">
        <v>0.5</v>
      </c>
      <c r="Q13" s="18"/>
      <c r="R13" s="19"/>
      <c r="S13" s="18"/>
      <c r="T13" s="114"/>
      <c r="U13" s="18"/>
      <c r="V13" s="19"/>
      <c r="W13" s="18"/>
    </row>
    <row r="14" spans="2:23" ht="26.25" thickBot="1" x14ac:dyDescent="0.25">
      <c r="B14" s="140" t="s">
        <v>175</v>
      </c>
      <c r="C14" s="77" t="s">
        <v>175</v>
      </c>
      <c r="D14" s="20"/>
      <c r="E14" s="18"/>
      <c r="F14" s="19"/>
      <c r="G14" s="18"/>
      <c r="H14" s="20"/>
      <c r="I14" s="18"/>
      <c r="J14" s="19"/>
      <c r="K14" s="18"/>
      <c r="L14" s="20">
        <v>2</v>
      </c>
      <c r="M14" s="18"/>
      <c r="N14" s="19"/>
      <c r="O14" s="18"/>
      <c r="P14" s="114"/>
      <c r="Q14" s="18"/>
      <c r="R14" s="19"/>
      <c r="S14" s="18"/>
      <c r="T14" s="114">
        <v>2</v>
      </c>
      <c r="U14" s="18"/>
      <c r="V14" s="19"/>
      <c r="W14" s="18"/>
    </row>
    <row r="15" spans="2:23" ht="15.75" thickBot="1" x14ac:dyDescent="0.25">
      <c r="B15" s="214" t="s">
        <v>176</v>
      </c>
      <c r="C15" s="82" t="s">
        <v>177</v>
      </c>
      <c r="D15" s="20">
        <v>4</v>
      </c>
      <c r="E15" s="18"/>
      <c r="F15" s="19"/>
      <c r="G15" s="18"/>
      <c r="H15" s="20"/>
      <c r="I15" s="18"/>
      <c r="J15" s="19"/>
      <c r="K15" s="18"/>
      <c r="L15" s="20"/>
      <c r="M15" s="18"/>
      <c r="N15" s="19"/>
      <c r="O15" s="18"/>
      <c r="P15" s="114">
        <v>4</v>
      </c>
      <c r="Q15" s="18"/>
      <c r="R15" s="19"/>
      <c r="S15" s="18"/>
      <c r="T15" s="114"/>
      <c r="U15" s="18"/>
      <c r="V15" s="19"/>
      <c r="W15" s="18"/>
    </row>
    <row r="16" spans="2:23" ht="15.75" thickBot="1" x14ac:dyDescent="0.25">
      <c r="B16" s="215"/>
      <c r="C16" s="75" t="s">
        <v>178</v>
      </c>
      <c r="D16" s="20">
        <v>5.5</v>
      </c>
      <c r="E16" s="18"/>
      <c r="F16" s="19">
        <v>6</v>
      </c>
      <c r="G16" s="18"/>
      <c r="H16" s="20"/>
      <c r="I16" s="18"/>
      <c r="J16" s="19"/>
      <c r="K16" s="18"/>
      <c r="L16" s="20"/>
      <c r="M16" s="18"/>
      <c r="N16" s="19"/>
      <c r="O16" s="18"/>
      <c r="P16" s="114">
        <v>5.5</v>
      </c>
      <c r="Q16" s="18"/>
      <c r="R16" s="19">
        <v>6</v>
      </c>
      <c r="S16" s="18"/>
      <c r="T16" s="114"/>
      <c r="U16" s="18"/>
      <c r="V16" s="19"/>
      <c r="W16" s="18"/>
    </row>
    <row r="17" spans="2:23" ht="26.25" thickBot="1" x14ac:dyDescent="0.25">
      <c r="B17" s="140" t="s">
        <v>220</v>
      </c>
      <c r="C17" s="75" t="s">
        <v>179</v>
      </c>
      <c r="D17" s="20"/>
      <c r="E17" s="18"/>
      <c r="F17" s="19"/>
      <c r="G17" s="18"/>
      <c r="H17" s="20">
        <v>1</v>
      </c>
      <c r="I17" s="18"/>
      <c r="J17" s="19"/>
      <c r="K17" s="18"/>
      <c r="L17" s="20"/>
      <c r="M17" s="18"/>
      <c r="N17" s="19">
        <v>2</v>
      </c>
      <c r="O17" s="18"/>
      <c r="P17" s="114">
        <v>1</v>
      </c>
      <c r="Q17" s="18"/>
      <c r="R17" s="19"/>
      <c r="S17" s="18"/>
      <c r="T17" s="114"/>
      <c r="U17" s="18"/>
      <c r="V17" s="19">
        <v>2</v>
      </c>
      <c r="W17" s="18"/>
    </row>
    <row r="18" spans="2:23" ht="15.75" thickBot="1" x14ac:dyDescent="0.25">
      <c r="B18" s="214" t="s">
        <v>81</v>
      </c>
      <c r="C18" s="75" t="s">
        <v>81</v>
      </c>
      <c r="D18" s="20"/>
      <c r="E18" s="18"/>
      <c r="F18" s="19"/>
      <c r="G18" s="18"/>
      <c r="H18" s="20">
        <v>2</v>
      </c>
      <c r="I18" s="18"/>
      <c r="J18" s="19">
        <v>2.5</v>
      </c>
      <c r="K18" s="18"/>
      <c r="L18" s="20"/>
      <c r="M18" s="18"/>
      <c r="N18" s="19">
        <v>1</v>
      </c>
      <c r="O18" s="18"/>
      <c r="P18" s="114">
        <v>1</v>
      </c>
      <c r="Q18" s="18"/>
      <c r="R18" s="19">
        <v>2</v>
      </c>
      <c r="S18" s="18"/>
      <c r="T18" s="114">
        <v>1</v>
      </c>
      <c r="U18" s="18"/>
      <c r="V18" s="19">
        <v>2</v>
      </c>
      <c r="W18" s="18"/>
    </row>
    <row r="19" spans="2:23" ht="26.25" thickBot="1" x14ac:dyDescent="0.25">
      <c r="B19" s="216"/>
      <c r="C19" s="75" t="s">
        <v>165</v>
      </c>
      <c r="D19" s="20"/>
      <c r="E19" s="18"/>
      <c r="F19" s="19"/>
      <c r="G19" s="18"/>
      <c r="H19" s="20">
        <v>1</v>
      </c>
      <c r="I19" s="18"/>
      <c r="J19" s="19">
        <v>1.5</v>
      </c>
      <c r="K19" s="18"/>
      <c r="L19" s="20">
        <v>1</v>
      </c>
      <c r="M19" s="18"/>
      <c r="N19" s="19">
        <v>1</v>
      </c>
      <c r="O19" s="18"/>
      <c r="P19" s="114">
        <v>1</v>
      </c>
      <c r="Q19" s="18"/>
      <c r="R19" s="19"/>
      <c r="S19" s="18"/>
      <c r="T19" s="114">
        <v>1</v>
      </c>
      <c r="U19" s="18"/>
      <c r="V19" s="19">
        <v>3</v>
      </c>
      <c r="W19" s="18"/>
    </row>
    <row r="20" spans="2:23" ht="26.25" thickBot="1" x14ac:dyDescent="0.25">
      <c r="B20" s="215"/>
      <c r="C20" s="82" t="s">
        <v>180</v>
      </c>
      <c r="D20" s="20"/>
      <c r="E20" s="18"/>
      <c r="F20" s="19"/>
      <c r="G20" s="18"/>
      <c r="H20" s="20"/>
      <c r="I20" s="18"/>
      <c r="J20" s="19"/>
      <c r="K20" s="18"/>
      <c r="L20" s="20">
        <v>1</v>
      </c>
      <c r="M20" s="18"/>
      <c r="N20" s="19">
        <v>2.5</v>
      </c>
      <c r="O20" s="18"/>
      <c r="P20" s="114"/>
      <c r="Q20" s="18"/>
      <c r="R20" s="19"/>
      <c r="S20" s="18"/>
      <c r="T20" s="114">
        <v>1</v>
      </c>
      <c r="U20" s="18"/>
      <c r="V20" s="19">
        <v>2</v>
      </c>
      <c r="W20" s="18"/>
    </row>
    <row r="21" spans="2:23" ht="15.75" thickBot="1" x14ac:dyDescent="0.25">
      <c r="B21" s="214" t="s">
        <v>166</v>
      </c>
      <c r="C21" s="75" t="s">
        <v>181</v>
      </c>
      <c r="D21" s="20"/>
      <c r="E21" s="18"/>
      <c r="F21" s="19"/>
      <c r="G21" s="18"/>
      <c r="H21" s="20">
        <v>1</v>
      </c>
      <c r="I21" s="18"/>
      <c r="J21" s="19">
        <v>2</v>
      </c>
      <c r="K21" s="18"/>
      <c r="L21" s="20">
        <v>1</v>
      </c>
      <c r="M21" s="18"/>
      <c r="N21" s="19">
        <v>0.5</v>
      </c>
      <c r="O21" s="18"/>
      <c r="P21" s="114">
        <v>1</v>
      </c>
      <c r="Q21" s="18"/>
      <c r="R21" s="19">
        <v>1</v>
      </c>
      <c r="S21" s="18"/>
      <c r="T21" s="114">
        <v>1</v>
      </c>
      <c r="U21" s="18"/>
      <c r="V21" s="19">
        <v>2</v>
      </c>
      <c r="W21" s="18"/>
    </row>
    <row r="22" spans="2:23" ht="26.25" thickBot="1" x14ac:dyDescent="0.25">
      <c r="B22" s="215"/>
      <c r="C22" s="75" t="s">
        <v>182</v>
      </c>
      <c r="D22" s="20"/>
      <c r="E22" s="18"/>
      <c r="F22" s="19"/>
      <c r="G22" s="18"/>
      <c r="H22" s="20">
        <v>1</v>
      </c>
      <c r="I22" s="18"/>
      <c r="J22" s="19"/>
      <c r="K22" s="18"/>
      <c r="L22" s="20"/>
      <c r="M22" s="18"/>
      <c r="N22" s="19">
        <v>2</v>
      </c>
      <c r="O22" s="18"/>
      <c r="P22" s="114"/>
      <c r="Q22" s="18"/>
      <c r="R22" s="19">
        <v>1</v>
      </c>
      <c r="S22" s="18"/>
      <c r="T22" s="114">
        <v>1</v>
      </c>
      <c r="U22" s="18"/>
      <c r="V22" s="19">
        <v>1</v>
      </c>
      <c r="W22" s="18"/>
    </row>
    <row r="23" spans="2:23" ht="26.25" thickBot="1" x14ac:dyDescent="0.25">
      <c r="B23" s="214" t="s">
        <v>221</v>
      </c>
      <c r="C23" s="75" t="s">
        <v>184</v>
      </c>
      <c r="D23" s="20"/>
      <c r="E23" s="18"/>
      <c r="F23" s="19"/>
      <c r="G23" s="18"/>
      <c r="H23" s="20">
        <v>1</v>
      </c>
      <c r="I23" s="18"/>
      <c r="J23" s="19">
        <v>1</v>
      </c>
      <c r="K23" s="18"/>
      <c r="L23" s="20"/>
      <c r="M23" s="18"/>
      <c r="N23" s="19">
        <v>1</v>
      </c>
      <c r="O23" s="18"/>
      <c r="P23" s="114">
        <v>2</v>
      </c>
      <c r="Q23" s="18"/>
      <c r="R23" s="19"/>
      <c r="S23" s="18"/>
      <c r="T23" s="114"/>
      <c r="U23" s="18"/>
      <c r="V23" s="19">
        <v>2</v>
      </c>
      <c r="W23" s="18"/>
    </row>
    <row r="24" spans="2:23" ht="15.75" thickBot="1" x14ac:dyDescent="0.25">
      <c r="B24" s="216"/>
      <c r="C24" s="75" t="s">
        <v>185</v>
      </c>
      <c r="D24" s="20"/>
      <c r="E24" s="18"/>
      <c r="F24" s="19"/>
      <c r="G24" s="18"/>
      <c r="H24" s="20">
        <v>1</v>
      </c>
      <c r="I24" s="18"/>
      <c r="J24" s="19">
        <v>1</v>
      </c>
      <c r="K24" s="18"/>
      <c r="L24" s="20">
        <v>1</v>
      </c>
      <c r="M24" s="18"/>
      <c r="N24" s="19">
        <v>1</v>
      </c>
      <c r="O24" s="18"/>
      <c r="P24" s="114">
        <v>2</v>
      </c>
      <c r="Q24" s="18"/>
      <c r="R24" s="19"/>
      <c r="S24" s="18"/>
      <c r="T24" s="114"/>
      <c r="U24" s="18"/>
      <c r="V24" s="19">
        <v>2</v>
      </c>
      <c r="W24" s="18"/>
    </row>
    <row r="25" spans="2:23" ht="15.75" thickBot="1" x14ac:dyDescent="0.25">
      <c r="B25" s="215"/>
      <c r="C25" s="75" t="s">
        <v>77</v>
      </c>
      <c r="D25" s="20"/>
      <c r="E25" s="18"/>
      <c r="F25" s="19"/>
      <c r="G25" s="18"/>
      <c r="H25" s="20">
        <v>1</v>
      </c>
      <c r="I25" s="18"/>
      <c r="J25" s="19">
        <v>1</v>
      </c>
      <c r="K25" s="18"/>
      <c r="L25" s="20">
        <v>1</v>
      </c>
      <c r="M25" s="18"/>
      <c r="N25" s="19">
        <v>1</v>
      </c>
      <c r="O25" s="18"/>
      <c r="P25" s="114">
        <v>1</v>
      </c>
      <c r="Q25" s="18"/>
      <c r="R25" s="19">
        <v>1</v>
      </c>
      <c r="S25" s="18"/>
      <c r="T25" s="114"/>
      <c r="U25" s="18"/>
      <c r="V25" s="19">
        <v>1</v>
      </c>
      <c r="W25" s="18"/>
    </row>
    <row r="26" spans="2:23" ht="15.75" thickBot="1" x14ac:dyDescent="0.25">
      <c r="B26" s="214" t="s">
        <v>79</v>
      </c>
      <c r="C26" s="75" t="s">
        <v>147</v>
      </c>
      <c r="D26" s="20"/>
      <c r="E26" s="18"/>
      <c r="F26" s="19"/>
      <c r="G26" s="18"/>
      <c r="H26" s="20">
        <v>1</v>
      </c>
      <c r="I26" s="18"/>
      <c r="J26" s="19">
        <v>1</v>
      </c>
      <c r="K26" s="18"/>
      <c r="L26" s="20"/>
      <c r="M26" s="18"/>
      <c r="N26" s="19">
        <v>1</v>
      </c>
      <c r="O26" s="18"/>
      <c r="P26" s="114">
        <v>1</v>
      </c>
      <c r="Q26" s="18"/>
      <c r="R26" s="19"/>
      <c r="S26" s="18"/>
      <c r="T26" s="114"/>
      <c r="U26" s="18"/>
      <c r="V26" s="19">
        <v>1</v>
      </c>
      <c r="W26" s="18"/>
    </row>
    <row r="27" spans="2:23" ht="26.25" thickBot="1" x14ac:dyDescent="0.25">
      <c r="B27" s="215"/>
      <c r="C27" s="75" t="s">
        <v>97</v>
      </c>
      <c r="D27" s="20"/>
      <c r="E27" s="18"/>
      <c r="F27" s="19"/>
      <c r="G27" s="18"/>
      <c r="H27" s="20">
        <v>1</v>
      </c>
      <c r="I27" s="18"/>
      <c r="J27" s="19">
        <v>1</v>
      </c>
      <c r="K27" s="18"/>
      <c r="L27" s="20"/>
      <c r="M27" s="18"/>
      <c r="N27" s="19">
        <v>2</v>
      </c>
      <c r="O27" s="18"/>
      <c r="P27" s="114">
        <v>1</v>
      </c>
      <c r="Q27" s="18"/>
      <c r="R27" s="19"/>
      <c r="S27" s="18"/>
      <c r="T27" s="114"/>
      <c r="U27" s="18"/>
      <c r="V27" s="19">
        <v>2</v>
      </c>
      <c r="W27" s="18"/>
    </row>
    <row r="28" spans="2:23" ht="15.75" thickBot="1" x14ac:dyDescent="0.25">
      <c r="B28" s="139" t="s">
        <v>209</v>
      </c>
      <c r="C28" s="78" t="s">
        <v>209</v>
      </c>
      <c r="D28" s="20"/>
      <c r="E28" s="18"/>
      <c r="F28" s="19"/>
      <c r="G28" s="18"/>
      <c r="H28" s="20"/>
      <c r="I28" s="18"/>
      <c r="J28" s="19"/>
      <c r="K28" s="18"/>
      <c r="L28" s="20"/>
      <c r="M28" s="18"/>
      <c r="N28" s="19">
        <v>1</v>
      </c>
      <c r="O28" s="18"/>
      <c r="P28" s="114"/>
      <c r="Q28" s="18"/>
      <c r="R28" s="19"/>
      <c r="S28" s="18"/>
      <c r="T28" s="114"/>
      <c r="U28" s="18"/>
      <c r="V28" s="19">
        <v>3</v>
      </c>
      <c r="W28" s="18"/>
    </row>
    <row r="29" spans="2:23" ht="26.25" customHeight="1" thickBot="1" x14ac:dyDescent="0.25">
      <c r="B29" s="261" t="s">
        <v>212</v>
      </c>
      <c r="C29" s="261"/>
      <c r="D29" s="20"/>
      <c r="E29" s="18"/>
      <c r="F29" s="19"/>
      <c r="G29" s="18"/>
      <c r="H29" s="20"/>
      <c r="I29" s="18"/>
      <c r="J29" s="19">
        <v>3</v>
      </c>
      <c r="K29" s="18"/>
      <c r="L29" s="20"/>
      <c r="M29" s="18"/>
      <c r="N29" s="19">
        <v>3</v>
      </c>
      <c r="O29" s="18"/>
      <c r="P29" s="121"/>
      <c r="Q29" s="113"/>
      <c r="R29" s="115">
        <v>1</v>
      </c>
      <c r="S29" s="113"/>
      <c r="T29" s="121"/>
      <c r="U29" s="113"/>
      <c r="V29" s="115">
        <v>3</v>
      </c>
      <c r="W29" s="113"/>
    </row>
    <row r="30" spans="2:23" ht="13.5" customHeight="1" thickBot="1" x14ac:dyDescent="0.25">
      <c r="B30" s="269" t="s">
        <v>174</v>
      </c>
      <c r="C30" s="270"/>
      <c r="D30" s="141"/>
      <c r="E30" s="152"/>
      <c r="F30" s="152">
        <v>1</v>
      </c>
      <c r="G30" s="152"/>
      <c r="H30" s="142"/>
      <c r="I30" s="152"/>
      <c r="J30" s="152">
        <v>2</v>
      </c>
      <c r="K30" s="152"/>
      <c r="L30" s="142"/>
      <c r="M30" s="152"/>
      <c r="N30" s="152">
        <v>1</v>
      </c>
      <c r="O30" s="152"/>
      <c r="P30" s="142"/>
      <c r="Q30" s="152"/>
      <c r="R30" s="152">
        <v>1</v>
      </c>
      <c r="S30" s="152"/>
      <c r="T30" s="142"/>
      <c r="U30" s="152"/>
      <c r="V30" s="152">
        <v>1</v>
      </c>
      <c r="W30" s="152"/>
    </row>
    <row r="31" spans="2:23" ht="15.75" thickBot="1" x14ac:dyDescent="0.25">
      <c r="B31" s="274" t="s">
        <v>66</v>
      </c>
      <c r="C31" s="274"/>
      <c r="D31" s="137">
        <f>SUM(D13:D30)</f>
        <v>10</v>
      </c>
      <c r="E31" s="18"/>
      <c r="F31" s="19">
        <f>SUM(F13:F30)</f>
        <v>7</v>
      </c>
      <c r="G31" s="18"/>
      <c r="H31" s="137">
        <f>SUM(H13:H30)</f>
        <v>11</v>
      </c>
      <c r="I31" s="18"/>
      <c r="J31" s="19">
        <f>SUM(J13:J30)</f>
        <v>16</v>
      </c>
      <c r="K31" s="18"/>
      <c r="L31" s="137">
        <f>SUM(L13:L30)</f>
        <v>7</v>
      </c>
      <c r="M31" s="18"/>
      <c r="N31" s="19">
        <f>SUM(N13:N30)</f>
        <v>20</v>
      </c>
      <c r="O31" s="18"/>
      <c r="P31" s="137">
        <f>SUM(P13:P30)</f>
        <v>21</v>
      </c>
      <c r="Q31" s="113"/>
      <c r="R31" s="19">
        <f>SUM(R13:R30)</f>
        <v>13</v>
      </c>
      <c r="S31" s="113"/>
      <c r="T31" s="137">
        <f>SUM(T13:T30)</f>
        <v>7</v>
      </c>
      <c r="U31" s="113"/>
      <c r="V31" s="19">
        <f>SUM(V13:V30)</f>
        <v>27</v>
      </c>
      <c r="W31" s="18"/>
    </row>
    <row r="32" spans="2:23" ht="15.75" thickBot="1" x14ac:dyDescent="0.25">
      <c r="B32" s="261" t="s">
        <v>67</v>
      </c>
      <c r="C32" s="261"/>
      <c r="D32" s="166">
        <v>2</v>
      </c>
      <c r="E32" s="18"/>
      <c r="F32" s="19"/>
      <c r="G32" s="18"/>
      <c r="H32" s="166">
        <v>2</v>
      </c>
      <c r="I32" s="18"/>
      <c r="J32" s="19"/>
      <c r="K32" s="18"/>
      <c r="L32" s="166">
        <v>2</v>
      </c>
      <c r="M32" s="18"/>
      <c r="N32" s="19"/>
      <c r="O32" s="18"/>
      <c r="P32" s="116"/>
      <c r="Q32" s="117"/>
      <c r="R32" s="117"/>
      <c r="S32" s="117"/>
      <c r="T32" s="117"/>
      <c r="U32" s="117"/>
      <c r="V32" s="117"/>
      <c r="W32" s="117"/>
    </row>
    <row r="33" spans="2:23" ht="15.75" thickBot="1" x14ac:dyDescent="0.25">
      <c r="B33" s="262" t="s">
        <v>40</v>
      </c>
      <c r="C33" s="262"/>
      <c r="D33" s="166">
        <v>2</v>
      </c>
      <c r="E33" s="18"/>
      <c r="F33" s="19"/>
      <c r="G33" s="18"/>
      <c r="H33" s="166">
        <v>1</v>
      </c>
      <c r="I33" s="18"/>
      <c r="J33" s="19"/>
      <c r="K33" s="18"/>
      <c r="L33" s="166">
        <v>1</v>
      </c>
      <c r="M33" s="18"/>
      <c r="N33" s="19"/>
      <c r="O33" s="18"/>
      <c r="P33" s="109"/>
      <c r="Q33" s="110"/>
      <c r="R33" s="111"/>
      <c r="S33" s="110"/>
      <c r="T33" s="111"/>
      <c r="U33" s="110"/>
      <c r="V33" s="111"/>
      <c r="W33" s="110"/>
    </row>
    <row r="34" spans="2:23" ht="15.75" thickBot="1" x14ac:dyDescent="0.25">
      <c r="B34" s="262" t="s">
        <v>42</v>
      </c>
      <c r="C34" s="262"/>
      <c r="D34" s="166">
        <v>2</v>
      </c>
      <c r="E34" s="18"/>
      <c r="F34" s="19"/>
      <c r="G34" s="18"/>
      <c r="H34" s="166">
        <v>2</v>
      </c>
      <c r="I34" s="18"/>
      <c r="J34" s="19"/>
      <c r="K34" s="18"/>
      <c r="L34" s="166">
        <v>1</v>
      </c>
      <c r="M34" s="18"/>
      <c r="N34" s="19"/>
      <c r="O34" s="18"/>
      <c r="P34" s="109"/>
      <c r="Q34" s="110"/>
      <c r="R34" s="111"/>
      <c r="S34" s="110"/>
      <c r="T34" s="111"/>
      <c r="U34" s="110"/>
      <c r="V34" s="111"/>
      <c r="W34" s="110"/>
    </row>
    <row r="35" spans="2:23" ht="15.75" thickBot="1" x14ac:dyDescent="0.25">
      <c r="B35" s="261" t="s">
        <v>204</v>
      </c>
      <c r="C35" s="262"/>
      <c r="D35" s="166">
        <v>3</v>
      </c>
      <c r="E35" s="18"/>
      <c r="F35" s="19"/>
      <c r="G35" s="18"/>
      <c r="H35" s="166"/>
      <c r="I35" s="18"/>
      <c r="J35" s="19"/>
      <c r="K35" s="18"/>
      <c r="L35" s="166"/>
      <c r="M35" s="18"/>
      <c r="N35" s="19"/>
      <c r="O35" s="18"/>
      <c r="P35" s="109"/>
      <c r="Q35" s="110"/>
      <c r="R35" s="111"/>
      <c r="S35" s="110"/>
      <c r="T35" s="111"/>
      <c r="U35" s="110"/>
      <c r="V35" s="111"/>
      <c r="W35" s="110"/>
    </row>
    <row r="36" spans="2:23" ht="15.75" thickBot="1" x14ac:dyDescent="0.25">
      <c r="B36" s="261" t="s">
        <v>68</v>
      </c>
      <c r="C36" s="262"/>
      <c r="D36" s="166">
        <v>3</v>
      </c>
      <c r="E36" s="18"/>
      <c r="F36" s="19"/>
      <c r="G36" s="18"/>
      <c r="H36" s="166"/>
      <c r="I36" s="18"/>
      <c r="J36" s="19"/>
      <c r="K36" s="18"/>
      <c r="L36" s="166"/>
      <c r="M36" s="18"/>
      <c r="N36" s="19"/>
      <c r="O36" s="18"/>
      <c r="P36" s="109"/>
      <c r="Q36" s="110"/>
      <c r="R36" s="111"/>
      <c r="S36" s="110"/>
      <c r="T36" s="111"/>
      <c r="U36" s="110"/>
      <c r="V36" s="111"/>
      <c r="W36" s="110"/>
    </row>
    <row r="37" spans="2:23" ht="15.75" thickBot="1" x14ac:dyDescent="0.25">
      <c r="B37" s="263" t="s">
        <v>2</v>
      </c>
      <c r="C37" s="263"/>
      <c r="D37" s="166">
        <v>4</v>
      </c>
      <c r="E37" s="18"/>
      <c r="F37" s="19"/>
      <c r="G37" s="18"/>
      <c r="H37" s="166">
        <v>1</v>
      </c>
      <c r="I37" s="18"/>
      <c r="J37" s="19"/>
      <c r="K37" s="18"/>
      <c r="L37" s="166">
        <v>1</v>
      </c>
      <c r="M37" s="18"/>
      <c r="N37" s="19"/>
      <c r="O37" s="18"/>
      <c r="P37" s="109"/>
      <c r="Q37" s="110"/>
      <c r="R37" s="111"/>
      <c r="S37" s="110"/>
      <c r="T37" s="111"/>
      <c r="U37" s="110"/>
      <c r="V37" s="111"/>
      <c r="W37" s="110"/>
    </row>
    <row r="38" spans="2:23" ht="15.75" thickBot="1" x14ac:dyDescent="0.25">
      <c r="B38" s="261" t="s">
        <v>205</v>
      </c>
      <c r="C38" s="262"/>
      <c r="D38" s="166"/>
      <c r="E38" s="18"/>
      <c r="F38" s="19"/>
      <c r="G38" s="18"/>
      <c r="H38" s="166"/>
      <c r="I38" s="18"/>
      <c r="J38" s="19"/>
      <c r="K38" s="18"/>
      <c r="L38" s="166">
        <v>1</v>
      </c>
      <c r="M38" s="18"/>
      <c r="N38" s="19"/>
      <c r="O38" s="18"/>
      <c r="P38" s="109"/>
      <c r="Q38" s="119"/>
      <c r="R38" s="120"/>
      <c r="S38" s="119"/>
      <c r="T38" s="120"/>
      <c r="U38" s="119"/>
      <c r="V38" s="120"/>
      <c r="W38" s="119"/>
    </row>
    <row r="39" spans="2:23" ht="15.75" thickBot="1" x14ac:dyDescent="0.25">
      <c r="B39" s="264" t="s">
        <v>206</v>
      </c>
      <c r="C39" s="265"/>
      <c r="D39" s="166">
        <v>1</v>
      </c>
      <c r="E39" s="18"/>
      <c r="F39" s="19"/>
      <c r="G39" s="18"/>
      <c r="H39" s="166">
        <v>1</v>
      </c>
      <c r="I39" s="18"/>
      <c r="J39" s="19"/>
      <c r="K39" s="18"/>
      <c r="L39" s="166">
        <v>1</v>
      </c>
      <c r="M39" s="18"/>
      <c r="N39" s="19"/>
      <c r="O39" s="18"/>
      <c r="P39" s="112">
        <v>1</v>
      </c>
      <c r="Q39" s="113"/>
      <c r="R39" s="115"/>
      <c r="S39" s="113"/>
      <c r="T39" s="118">
        <v>1</v>
      </c>
      <c r="U39" s="113"/>
      <c r="V39" s="115"/>
      <c r="W39" s="113"/>
    </row>
    <row r="40" spans="2:23" ht="15.75" thickBot="1" x14ac:dyDescent="0.25">
      <c r="B40" s="223" t="s">
        <v>59</v>
      </c>
      <c r="C40" s="224"/>
      <c r="D40" s="229">
        <f>SUM(D31:F39)</f>
        <v>34</v>
      </c>
      <c r="E40" s="229"/>
      <c r="F40" s="229"/>
      <c r="G40" s="25"/>
      <c r="H40" s="229">
        <f>SUM(H31:J39)</f>
        <v>34</v>
      </c>
      <c r="I40" s="229"/>
      <c r="J40" s="229"/>
      <c r="K40" s="25"/>
      <c r="L40" s="229">
        <f>SUM(L31:N39)</f>
        <v>34</v>
      </c>
      <c r="M40" s="229"/>
      <c r="N40" s="229"/>
      <c r="O40" s="26"/>
      <c r="P40" s="271">
        <f>SUM(P31:S39)</f>
        <v>35</v>
      </c>
      <c r="Q40" s="272"/>
      <c r="R40" s="272"/>
      <c r="S40" s="273"/>
      <c r="T40" s="258">
        <f>SUM(T31:W39)</f>
        <v>35</v>
      </c>
      <c r="U40" s="259"/>
      <c r="V40" s="259"/>
      <c r="W40" s="260"/>
    </row>
    <row r="41" spans="2:23" ht="13.5" thickBot="1" x14ac:dyDescent="0.25">
      <c r="B41" s="217" t="s">
        <v>207</v>
      </c>
      <c r="C41" s="217"/>
      <c r="D41" s="22"/>
      <c r="E41" s="22"/>
      <c r="F41" s="22">
        <f>SUM(F31)</f>
        <v>7</v>
      </c>
      <c r="G41" s="22"/>
      <c r="H41" s="22"/>
      <c r="I41" s="22"/>
      <c r="J41" s="22">
        <f>SUM(J31)</f>
        <v>16</v>
      </c>
      <c r="K41" s="22"/>
      <c r="L41" s="23"/>
      <c r="M41" s="23"/>
      <c r="N41" s="23">
        <f>SUM(N31)</f>
        <v>20</v>
      </c>
      <c r="O41" s="23"/>
      <c r="P41" s="22"/>
      <c r="Q41" s="22"/>
      <c r="R41" s="22">
        <f>SUM(R31)</f>
        <v>13</v>
      </c>
      <c r="S41" s="22"/>
      <c r="T41" s="23"/>
      <c r="U41" s="23"/>
      <c r="V41" s="23">
        <f>SUM(V31)</f>
        <v>27</v>
      </c>
      <c r="W41" s="23"/>
    </row>
    <row r="42" spans="2:23" ht="13.5" thickBot="1" x14ac:dyDescent="0.25">
      <c r="B42" s="217" t="s">
        <v>208</v>
      </c>
      <c r="C42" s="217"/>
      <c r="D42" s="22">
        <f>SUM(D31:D39)</f>
        <v>27</v>
      </c>
      <c r="E42" s="22"/>
      <c r="F42" s="22"/>
      <c r="G42" s="22"/>
      <c r="H42" s="24">
        <f>SUM(H31:H39)</f>
        <v>18</v>
      </c>
      <c r="I42" s="22"/>
      <c r="J42" s="22"/>
      <c r="K42" s="22"/>
      <c r="L42" s="23">
        <f>SUM(L31:L39)</f>
        <v>14</v>
      </c>
      <c r="M42" s="23"/>
      <c r="N42" s="23"/>
      <c r="O42" s="23"/>
      <c r="P42" s="24">
        <f>SUM(P31:P39)</f>
        <v>22</v>
      </c>
      <c r="Q42" s="22"/>
      <c r="R42" s="22"/>
      <c r="S42" s="22"/>
      <c r="T42" s="23">
        <f>SUM(T31:T39)</f>
        <v>8</v>
      </c>
      <c r="U42" s="23"/>
      <c r="V42" s="23"/>
      <c r="W42" s="23"/>
    </row>
    <row r="43" spans="2:23" ht="13.5" thickBot="1" x14ac:dyDescent="0.25">
      <c r="B43" s="217" t="s">
        <v>69</v>
      </c>
      <c r="C43" s="217"/>
      <c r="D43" s="225">
        <v>70</v>
      </c>
      <c r="E43" s="225"/>
      <c r="F43" s="225"/>
      <c r="G43" s="225"/>
      <c r="H43" s="225">
        <v>140</v>
      </c>
      <c r="I43" s="225"/>
      <c r="J43" s="225"/>
      <c r="K43" s="225"/>
      <c r="L43" s="266"/>
      <c r="M43" s="267"/>
      <c r="N43" s="267"/>
      <c r="O43" s="268"/>
      <c r="P43" s="225">
        <v>140</v>
      </c>
      <c r="Q43" s="225"/>
      <c r="R43" s="225"/>
      <c r="S43" s="225"/>
      <c r="T43" s="266"/>
      <c r="U43" s="267"/>
      <c r="V43" s="267"/>
      <c r="W43" s="268"/>
    </row>
  </sheetData>
  <mergeCells count="64">
    <mergeCell ref="B23:B25"/>
    <mergeCell ref="B30:C30"/>
    <mergeCell ref="L43:O43"/>
    <mergeCell ref="P43:S43"/>
    <mergeCell ref="B40:C40"/>
    <mergeCell ref="D40:F40"/>
    <mergeCell ref="H40:J40"/>
    <mergeCell ref="L40:N40"/>
    <mergeCell ref="P40:S40"/>
    <mergeCell ref="B29:C29"/>
    <mergeCell ref="B31:C31"/>
    <mergeCell ref="B32:C32"/>
    <mergeCell ref="B33:C33"/>
    <mergeCell ref="B34:C34"/>
    <mergeCell ref="B35:C35"/>
    <mergeCell ref="B26:B27"/>
    <mergeCell ref="T43:W43"/>
    <mergeCell ref="B43:C43"/>
    <mergeCell ref="D43:G43"/>
    <mergeCell ref="H43:K43"/>
    <mergeCell ref="B41:C41"/>
    <mergeCell ref="B42:C42"/>
    <mergeCell ref="T40:W40"/>
    <mergeCell ref="B36:C36"/>
    <mergeCell ref="B37:C37"/>
    <mergeCell ref="B38:C38"/>
    <mergeCell ref="B39:C39"/>
    <mergeCell ref="B15:B16"/>
    <mergeCell ref="B18:B20"/>
    <mergeCell ref="B21:B22"/>
    <mergeCell ref="T11:T12"/>
    <mergeCell ref="U11:U12"/>
    <mergeCell ref="P11:P12"/>
    <mergeCell ref="Q11:Q12"/>
    <mergeCell ref="R11:R12"/>
    <mergeCell ref="S11:S12"/>
    <mergeCell ref="J11:J12"/>
    <mergeCell ref="K11:K12"/>
    <mergeCell ref="L11:L12"/>
    <mergeCell ref="M11:M12"/>
    <mergeCell ref="N11:N12"/>
    <mergeCell ref="O11:O12"/>
    <mergeCell ref="B9:B12"/>
    <mergeCell ref="C9:C12"/>
    <mergeCell ref="D9:O9"/>
    <mergeCell ref="P9:W9"/>
    <mergeCell ref="V11:V12"/>
    <mergeCell ref="H10:K10"/>
    <mergeCell ref="L10:O10"/>
    <mergeCell ref="P10:S10"/>
    <mergeCell ref="T10:W10"/>
    <mergeCell ref="D11:D12"/>
    <mergeCell ref="E11:E12"/>
    <mergeCell ref="F11:F12"/>
    <mergeCell ref="G11:G12"/>
    <mergeCell ref="H11:H12"/>
    <mergeCell ref="I11:I12"/>
    <mergeCell ref="D10:G10"/>
    <mergeCell ref="W11:W12"/>
    <mergeCell ref="B2:W2"/>
    <mergeCell ref="B3:W3"/>
    <mergeCell ref="B4:W4"/>
    <mergeCell ref="B5:W5"/>
    <mergeCell ref="B6:W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6"/>
  <sheetViews>
    <sheetView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T25" sqref="T25"/>
    </sheetView>
  </sheetViews>
  <sheetFormatPr defaultRowHeight="12.75" x14ac:dyDescent="0.2"/>
  <cols>
    <col min="2" max="2" width="22.7109375" customWidth="1"/>
    <col min="3" max="3" width="22.28515625" customWidth="1"/>
    <col min="6" max="6" width="10" customWidth="1"/>
    <col min="10" max="10" width="9.85546875" customWidth="1"/>
    <col min="14" max="14" width="9.5703125" customWidth="1"/>
    <col min="18" max="18" width="10" customWidth="1"/>
    <col min="22" max="22" width="9.7109375" customWidth="1"/>
  </cols>
  <sheetData>
    <row r="1" spans="2:23" ht="13.5" thickBot="1" x14ac:dyDescent="0.25"/>
    <row r="2" spans="2:23" ht="18" x14ac:dyDescent="0.2">
      <c r="B2" s="194" t="s">
        <v>170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6"/>
    </row>
    <row r="3" spans="2:23" x14ac:dyDescent="0.2"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9"/>
    </row>
    <row r="4" spans="2:23" ht="18" x14ac:dyDescent="0.2">
      <c r="B4" s="200" t="s">
        <v>202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2"/>
    </row>
    <row r="5" spans="2:23" ht="18" x14ac:dyDescent="0.2">
      <c r="B5" s="200" t="s">
        <v>171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2"/>
    </row>
    <row r="6" spans="2:23" ht="18.75" thickBot="1" x14ac:dyDescent="0.25">
      <c r="B6" s="203" t="s">
        <v>172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1"/>
    </row>
    <row r="7" spans="2:23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2:23" ht="13.5" thickBot="1" x14ac:dyDescent="0.25"/>
    <row r="9" spans="2:23" ht="15.75" customHeight="1" thickBot="1" x14ac:dyDescent="0.25">
      <c r="B9" s="251" t="s">
        <v>54</v>
      </c>
      <c r="C9" s="242" t="s">
        <v>55</v>
      </c>
      <c r="D9" s="245" t="s">
        <v>211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7"/>
      <c r="P9" s="193" t="s">
        <v>210</v>
      </c>
      <c r="Q9" s="193"/>
      <c r="R9" s="193"/>
      <c r="S9" s="193"/>
      <c r="T9" s="193"/>
      <c r="U9" s="193"/>
      <c r="V9" s="193"/>
      <c r="W9" s="193"/>
    </row>
    <row r="10" spans="2:23" ht="15.75" customHeight="1" thickBot="1" x14ac:dyDescent="0.25">
      <c r="B10" s="257"/>
      <c r="C10" s="243"/>
      <c r="D10" s="206" t="s">
        <v>89</v>
      </c>
      <c r="E10" s="206"/>
      <c r="F10" s="206"/>
      <c r="G10" s="206"/>
      <c r="H10" s="206" t="s">
        <v>90</v>
      </c>
      <c r="I10" s="206"/>
      <c r="J10" s="206"/>
      <c r="K10" s="206"/>
      <c r="L10" s="206" t="s">
        <v>52</v>
      </c>
      <c r="M10" s="206"/>
      <c r="N10" s="206"/>
      <c r="O10" s="206"/>
      <c r="P10" s="249" t="s">
        <v>163</v>
      </c>
      <c r="Q10" s="249"/>
      <c r="R10" s="249"/>
      <c r="S10" s="249"/>
      <c r="T10" s="249" t="s">
        <v>164</v>
      </c>
      <c r="U10" s="249"/>
      <c r="V10" s="249"/>
      <c r="W10" s="249"/>
    </row>
    <row r="11" spans="2:23" ht="13.5" customHeight="1" thickBot="1" x14ac:dyDescent="0.25">
      <c r="B11" s="257"/>
      <c r="C11" s="243"/>
      <c r="D11" s="206" t="s">
        <v>94</v>
      </c>
      <c r="E11" s="250" t="s">
        <v>60</v>
      </c>
      <c r="F11" s="248" t="s">
        <v>95</v>
      </c>
      <c r="G11" s="250" t="s">
        <v>60</v>
      </c>
      <c r="H11" s="206" t="s">
        <v>94</v>
      </c>
      <c r="I11" s="250" t="s">
        <v>60</v>
      </c>
      <c r="J11" s="248" t="s">
        <v>95</v>
      </c>
      <c r="K11" s="250" t="s">
        <v>60</v>
      </c>
      <c r="L11" s="206" t="s">
        <v>94</v>
      </c>
      <c r="M11" s="250" t="s">
        <v>60</v>
      </c>
      <c r="N11" s="248" t="s">
        <v>95</v>
      </c>
      <c r="O11" s="250" t="s">
        <v>60</v>
      </c>
      <c r="P11" s="251" t="s">
        <v>94</v>
      </c>
      <c r="Q11" s="253" t="s">
        <v>60</v>
      </c>
      <c r="R11" s="255" t="s">
        <v>95</v>
      </c>
      <c r="S11" s="253" t="s">
        <v>60</v>
      </c>
      <c r="T11" s="206" t="s">
        <v>94</v>
      </c>
      <c r="U11" s="250" t="s">
        <v>60</v>
      </c>
      <c r="V11" s="248" t="s">
        <v>95</v>
      </c>
      <c r="W11" s="250" t="s">
        <v>60</v>
      </c>
    </row>
    <row r="12" spans="2:23" ht="13.5" customHeight="1" thickBot="1" x14ac:dyDescent="0.25">
      <c r="B12" s="252"/>
      <c r="C12" s="244"/>
      <c r="D12" s="206"/>
      <c r="E12" s="250"/>
      <c r="F12" s="248"/>
      <c r="G12" s="250"/>
      <c r="H12" s="206"/>
      <c r="I12" s="250"/>
      <c r="J12" s="248"/>
      <c r="K12" s="250"/>
      <c r="L12" s="206"/>
      <c r="M12" s="250"/>
      <c r="N12" s="248"/>
      <c r="O12" s="250"/>
      <c r="P12" s="252"/>
      <c r="Q12" s="254"/>
      <c r="R12" s="256"/>
      <c r="S12" s="254"/>
      <c r="T12" s="206"/>
      <c r="U12" s="250"/>
      <c r="V12" s="248"/>
      <c r="W12" s="250"/>
    </row>
    <row r="13" spans="2:23" ht="26.25" thickBot="1" x14ac:dyDescent="0.25">
      <c r="B13" s="140" t="s">
        <v>14</v>
      </c>
      <c r="C13" s="77" t="s">
        <v>14</v>
      </c>
      <c r="D13" s="20">
        <v>0.5</v>
      </c>
      <c r="E13" s="18"/>
      <c r="F13" s="19"/>
      <c r="G13" s="18"/>
      <c r="H13" s="20"/>
      <c r="I13" s="18"/>
      <c r="J13" s="19"/>
      <c r="K13" s="18"/>
      <c r="L13" s="20"/>
      <c r="M13" s="18"/>
      <c r="N13" s="19"/>
      <c r="O13" s="18"/>
      <c r="P13" s="114">
        <v>0.5</v>
      </c>
      <c r="Q13" s="18"/>
      <c r="R13" s="19"/>
      <c r="S13" s="18"/>
      <c r="T13" s="114"/>
      <c r="U13" s="18"/>
      <c r="V13" s="19"/>
      <c r="W13" s="18"/>
    </row>
    <row r="14" spans="2:23" ht="26.25" thickBot="1" x14ac:dyDescent="0.25">
      <c r="B14" s="140" t="s">
        <v>175</v>
      </c>
      <c r="C14" s="77" t="s">
        <v>175</v>
      </c>
      <c r="D14" s="20"/>
      <c r="E14" s="18"/>
      <c r="F14" s="19"/>
      <c r="G14" s="18"/>
      <c r="H14" s="20"/>
      <c r="I14" s="18"/>
      <c r="J14" s="19"/>
      <c r="K14" s="18"/>
      <c r="L14" s="20">
        <v>2</v>
      </c>
      <c r="M14" s="18"/>
      <c r="N14" s="19"/>
      <c r="O14" s="18"/>
      <c r="P14" s="114"/>
      <c r="Q14" s="18"/>
      <c r="R14" s="19"/>
      <c r="S14" s="18"/>
      <c r="T14" s="114">
        <v>2</v>
      </c>
      <c r="U14" s="18"/>
      <c r="V14" s="19"/>
      <c r="W14" s="18"/>
    </row>
    <row r="15" spans="2:23" ht="15.75" thickBot="1" x14ac:dyDescent="0.25">
      <c r="B15" s="214" t="s">
        <v>176</v>
      </c>
      <c r="C15" s="82" t="s">
        <v>177</v>
      </c>
      <c r="D15" s="20">
        <v>4</v>
      </c>
      <c r="E15" s="18"/>
      <c r="F15" s="19"/>
      <c r="G15" s="18"/>
      <c r="H15" s="20"/>
      <c r="I15" s="18"/>
      <c r="J15" s="19"/>
      <c r="K15" s="18"/>
      <c r="L15" s="20"/>
      <c r="M15" s="18"/>
      <c r="N15" s="19"/>
      <c r="O15" s="18"/>
      <c r="P15" s="114">
        <v>4</v>
      </c>
      <c r="Q15" s="18"/>
      <c r="R15" s="19"/>
      <c r="S15" s="18"/>
      <c r="T15" s="114"/>
      <c r="U15" s="18"/>
      <c r="V15" s="19"/>
      <c r="W15" s="18"/>
    </row>
    <row r="16" spans="2:23" ht="15.75" thickBot="1" x14ac:dyDescent="0.25">
      <c r="B16" s="215"/>
      <c r="C16" s="75" t="s">
        <v>178</v>
      </c>
      <c r="D16" s="20">
        <v>5.5</v>
      </c>
      <c r="E16" s="18"/>
      <c r="F16" s="19">
        <v>6</v>
      </c>
      <c r="G16" s="18"/>
      <c r="H16" s="20"/>
      <c r="I16" s="18"/>
      <c r="J16" s="19"/>
      <c r="K16" s="18"/>
      <c r="L16" s="20"/>
      <c r="M16" s="18"/>
      <c r="N16" s="19"/>
      <c r="O16" s="18"/>
      <c r="P16" s="114">
        <v>5.5</v>
      </c>
      <c r="Q16" s="18"/>
      <c r="R16" s="19">
        <v>6</v>
      </c>
      <c r="S16" s="18"/>
      <c r="T16" s="114"/>
      <c r="U16" s="18"/>
      <c r="V16" s="19"/>
      <c r="W16" s="18"/>
    </row>
    <row r="17" spans="2:23" ht="15.75" thickBot="1" x14ac:dyDescent="0.25">
      <c r="B17" s="214" t="s">
        <v>213</v>
      </c>
      <c r="C17" s="75" t="s">
        <v>214</v>
      </c>
      <c r="D17" s="20"/>
      <c r="E17" s="18"/>
      <c r="F17" s="19"/>
      <c r="G17" s="18"/>
      <c r="H17" s="20"/>
      <c r="I17" s="18"/>
      <c r="J17" s="19">
        <v>3</v>
      </c>
      <c r="K17" s="18"/>
      <c r="L17" s="20"/>
      <c r="M17" s="18"/>
      <c r="N17" s="19"/>
      <c r="O17" s="18"/>
      <c r="P17" s="114"/>
      <c r="Q17" s="18"/>
      <c r="R17" s="19">
        <v>2</v>
      </c>
      <c r="S17" s="18"/>
      <c r="T17" s="114"/>
      <c r="U17" s="18"/>
      <c r="V17" s="19"/>
      <c r="W17" s="18"/>
    </row>
    <row r="18" spans="2:23" ht="15.75" thickBot="1" x14ac:dyDescent="0.25">
      <c r="B18" s="216"/>
      <c r="C18" s="75" t="s">
        <v>215</v>
      </c>
      <c r="D18" s="20"/>
      <c r="E18" s="18"/>
      <c r="F18" s="19"/>
      <c r="G18" s="18"/>
      <c r="H18" s="20">
        <v>4</v>
      </c>
      <c r="I18" s="18"/>
      <c r="J18" s="19">
        <v>10</v>
      </c>
      <c r="K18" s="18"/>
      <c r="L18" s="20">
        <v>3</v>
      </c>
      <c r="M18" s="18"/>
      <c r="N18" s="19">
        <v>10</v>
      </c>
      <c r="O18" s="18"/>
      <c r="P18" s="114">
        <v>2</v>
      </c>
      <c r="Q18" s="18"/>
      <c r="R18" s="19">
        <v>5</v>
      </c>
      <c r="S18" s="18"/>
      <c r="T18" s="114">
        <v>5</v>
      </c>
      <c r="U18" s="18"/>
      <c r="V18" s="19">
        <v>15</v>
      </c>
      <c r="W18" s="18"/>
    </row>
    <row r="19" spans="2:23" ht="15.75" thickBot="1" x14ac:dyDescent="0.25">
      <c r="B19" s="215"/>
      <c r="C19" s="82" t="s">
        <v>216</v>
      </c>
      <c r="D19" s="20"/>
      <c r="E19" s="18"/>
      <c r="F19" s="19"/>
      <c r="G19" s="18"/>
      <c r="H19" s="20"/>
      <c r="I19" s="18"/>
      <c r="J19" s="19">
        <v>1</v>
      </c>
      <c r="K19" s="18"/>
      <c r="L19" s="20"/>
      <c r="M19" s="18"/>
      <c r="N19" s="19">
        <v>1</v>
      </c>
      <c r="O19" s="18"/>
      <c r="P19" s="114"/>
      <c r="Q19" s="18"/>
      <c r="R19" s="19">
        <v>1</v>
      </c>
      <c r="S19" s="18"/>
      <c r="T19" s="114"/>
      <c r="U19" s="18"/>
      <c r="V19" s="19">
        <v>1</v>
      </c>
      <c r="W19" s="18"/>
    </row>
    <row r="20" spans="2:23" ht="15.75" thickBot="1" x14ac:dyDescent="0.25">
      <c r="B20" s="140" t="s">
        <v>65</v>
      </c>
      <c r="C20" s="75" t="s">
        <v>65</v>
      </c>
      <c r="D20" s="20"/>
      <c r="E20" s="18"/>
      <c r="F20" s="19"/>
      <c r="G20" s="18"/>
      <c r="H20" s="20">
        <v>1</v>
      </c>
      <c r="I20" s="18"/>
      <c r="J20" s="19">
        <v>3</v>
      </c>
      <c r="K20" s="18"/>
      <c r="L20" s="20">
        <v>1</v>
      </c>
      <c r="M20" s="18"/>
      <c r="N20" s="19">
        <v>3</v>
      </c>
      <c r="O20" s="18"/>
      <c r="P20" s="114">
        <v>1</v>
      </c>
      <c r="Q20" s="18"/>
      <c r="R20" s="19">
        <v>3</v>
      </c>
      <c r="S20" s="18"/>
      <c r="T20" s="114">
        <v>1</v>
      </c>
      <c r="U20" s="18"/>
      <c r="V20" s="19">
        <v>3</v>
      </c>
      <c r="W20" s="18"/>
    </row>
    <row r="21" spans="2:23" ht="15.75" thickBot="1" x14ac:dyDescent="0.25">
      <c r="B21" s="140" t="s">
        <v>9</v>
      </c>
      <c r="C21" s="78" t="s">
        <v>9</v>
      </c>
      <c r="D21" s="20"/>
      <c r="E21" s="18"/>
      <c r="F21" s="19"/>
      <c r="G21" s="18"/>
      <c r="H21" s="20"/>
      <c r="I21" s="18"/>
      <c r="J21" s="19"/>
      <c r="K21" s="18"/>
      <c r="L21" s="20"/>
      <c r="M21" s="18"/>
      <c r="N21" s="19">
        <v>3</v>
      </c>
      <c r="O21" s="18"/>
      <c r="P21" s="114"/>
      <c r="Q21" s="18"/>
      <c r="R21" s="19"/>
      <c r="S21" s="18"/>
      <c r="T21" s="114"/>
      <c r="U21" s="18"/>
      <c r="V21" s="19">
        <v>3</v>
      </c>
      <c r="W21" s="18"/>
    </row>
    <row r="22" spans="2:23" ht="15.75" thickBot="1" x14ac:dyDescent="0.25">
      <c r="B22" s="261" t="s">
        <v>212</v>
      </c>
      <c r="C22" s="261"/>
      <c r="D22" s="20"/>
      <c r="E22" s="18"/>
      <c r="F22" s="19"/>
      <c r="G22" s="18"/>
      <c r="H22" s="20"/>
      <c r="I22" s="18"/>
      <c r="J22" s="19">
        <v>3</v>
      </c>
      <c r="K22" s="18"/>
      <c r="L22" s="20"/>
      <c r="M22" s="18"/>
      <c r="N22" s="19">
        <v>3</v>
      </c>
      <c r="O22" s="18"/>
      <c r="P22" s="121"/>
      <c r="Q22" s="113"/>
      <c r="R22" s="115">
        <v>3</v>
      </c>
      <c r="S22" s="113"/>
      <c r="T22" s="121"/>
      <c r="U22" s="113"/>
      <c r="V22" s="115">
        <v>3</v>
      </c>
      <c r="W22" s="113"/>
    </row>
    <row r="23" spans="2:23" ht="13.5" customHeight="1" thickBot="1" x14ac:dyDescent="0.25">
      <c r="B23" s="269" t="s">
        <v>174</v>
      </c>
      <c r="C23" s="270"/>
      <c r="D23" s="141">
        <v>1</v>
      </c>
      <c r="E23" s="152"/>
      <c r="F23" s="152"/>
      <c r="G23" s="152"/>
      <c r="H23" s="142">
        <v>2</v>
      </c>
      <c r="I23" s="152"/>
      <c r="J23" s="152"/>
      <c r="K23" s="152"/>
      <c r="L23" s="142">
        <v>1</v>
      </c>
      <c r="M23" s="152"/>
      <c r="N23" s="152"/>
      <c r="O23" s="152"/>
      <c r="P23" s="142">
        <v>1</v>
      </c>
      <c r="Q23" s="152"/>
      <c r="R23" s="152"/>
      <c r="S23" s="152"/>
      <c r="T23" s="142">
        <v>2</v>
      </c>
      <c r="U23" s="152"/>
      <c r="V23" s="152"/>
      <c r="W23" s="152"/>
    </row>
    <row r="24" spans="2:23" ht="15.75" thickBot="1" x14ac:dyDescent="0.25">
      <c r="B24" s="274" t="s">
        <v>66</v>
      </c>
      <c r="C24" s="274"/>
      <c r="D24" s="137">
        <f>SUM(D13:D23)</f>
        <v>11</v>
      </c>
      <c r="E24" s="18"/>
      <c r="F24" s="19">
        <f>SUM(F13:F23)</f>
        <v>6</v>
      </c>
      <c r="G24" s="18"/>
      <c r="H24" s="137">
        <f>SUM(H13:H23)</f>
        <v>7</v>
      </c>
      <c r="I24" s="18"/>
      <c r="J24" s="19">
        <f>SUM(J13:J23)</f>
        <v>20</v>
      </c>
      <c r="K24" s="18"/>
      <c r="L24" s="137">
        <f>SUM(L13:L23)</f>
        <v>7</v>
      </c>
      <c r="M24" s="18"/>
      <c r="N24" s="19">
        <f>SUM(N13:N23)</f>
        <v>20</v>
      </c>
      <c r="O24" s="18"/>
      <c r="P24" s="137">
        <f>SUM(P13:P23)</f>
        <v>14</v>
      </c>
      <c r="Q24" s="113"/>
      <c r="R24" s="19">
        <f>SUM(R13:R23)</f>
        <v>20</v>
      </c>
      <c r="S24" s="113"/>
      <c r="T24" s="137">
        <f>SUM(T13:T23)</f>
        <v>10</v>
      </c>
      <c r="U24" s="113"/>
      <c r="V24" s="19">
        <f>SUM(V13:V23)</f>
        <v>25</v>
      </c>
      <c r="W24" s="18"/>
    </row>
    <row r="25" spans="2:23" ht="15.75" customHeight="1" thickBot="1" x14ac:dyDescent="0.25">
      <c r="B25" s="261" t="s">
        <v>67</v>
      </c>
      <c r="C25" s="261"/>
      <c r="D25" s="166">
        <v>2</v>
      </c>
      <c r="E25" s="18"/>
      <c r="F25" s="19"/>
      <c r="G25" s="18"/>
      <c r="H25" s="166">
        <v>2</v>
      </c>
      <c r="I25" s="18"/>
      <c r="J25" s="19"/>
      <c r="K25" s="18"/>
      <c r="L25" s="166">
        <v>2</v>
      </c>
      <c r="M25" s="18"/>
      <c r="N25" s="19"/>
      <c r="O25" s="18"/>
      <c r="P25" s="116"/>
      <c r="Q25" s="117"/>
      <c r="R25" s="117"/>
      <c r="S25" s="117"/>
      <c r="T25" s="117"/>
      <c r="U25" s="117"/>
      <c r="V25" s="117"/>
      <c r="W25" s="117"/>
    </row>
    <row r="26" spans="2:23" ht="15.75" thickBot="1" x14ac:dyDescent="0.25">
      <c r="B26" s="262" t="s">
        <v>40</v>
      </c>
      <c r="C26" s="262"/>
      <c r="D26" s="166">
        <v>2</v>
      </c>
      <c r="E26" s="18"/>
      <c r="F26" s="19"/>
      <c r="G26" s="18"/>
      <c r="H26" s="166">
        <v>1</v>
      </c>
      <c r="I26" s="18"/>
      <c r="J26" s="19"/>
      <c r="K26" s="18"/>
      <c r="L26" s="166">
        <v>1</v>
      </c>
      <c r="M26" s="18"/>
      <c r="N26" s="19"/>
      <c r="O26" s="18"/>
      <c r="P26" s="109"/>
      <c r="Q26" s="110"/>
      <c r="R26" s="111"/>
      <c r="S26" s="110"/>
      <c r="T26" s="111"/>
      <c r="U26" s="110"/>
      <c r="V26" s="111"/>
      <c r="W26" s="110"/>
    </row>
    <row r="27" spans="2:23" ht="15.75" thickBot="1" x14ac:dyDescent="0.25">
      <c r="B27" s="262" t="s">
        <v>42</v>
      </c>
      <c r="C27" s="262"/>
      <c r="D27" s="166">
        <v>2</v>
      </c>
      <c r="E27" s="18"/>
      <c r="F27" s="19"/>
      <c r="G27" s="18"/>
      <c r="H27" s="166">
        <v>2</v>
      </c>
      <c r="I27" s="18"/>
      <c r="J27" s="19"/>
      <c r="K27" s="18"/>
      <c r="L27" s="166">
        <v>1</v>
      </c>
      <c r="M27" s="18"/>
      <c r="N27" s="19"/>
      <c r="O27" s="18"/>
      <c r="P27" s="109"/>
      <c r="Q27" s="110"/>
      <c r="R27" s="111"/>
      <c r="S27" s="110"/>
      <c r="T27" s="111"/>
      <c r="U27" s="110"/>
      <c r="V27" s="111"/>
      <c r="W27" s="110"/>
    </row>
    <row r="28" spans="2:23" ht="15.75" customHeight="1" thickBot="1" x14ac:dyDescent="0.25">
      <c r="B28" s="261" t="s">
        <v>204</v>
      </c>
      <c r="C28" s="262"/>
      <c r="D28" s="166">
        <v>3</v>
      </c>
      <c r="E28" s="18"/>
      <c r="F28" s="19"/>
      <c r="G28" s="18"/>
      <c r="H28" s="166"/>
      <c r="I28" s="18"/>
      <c r="J28" s="19"/>
      <c r="K28" s="18"/>
      <c r="L28" s="166"/>
      <c r="M28" s="18"/>
      <c r="N28" s="19"/>
      <c r="O28" s="18"/>
      <c r="P28" s="109"/>
      <c r="Q28" s="110"/>
      <c r="R28" s="111"/>
      <c r="S28" s="110"/>
      <c r="T28" s="111"/>
      <c r="U28" s="110"/>
      <c r="V28" s="111"/>
      <c r="W28" s="110"/>
    </row>
    <row r="29" spans="2:23" ht="15.75" customHeight="1" thickBot="1" x14ac:dyDescent="0.25">
      <c r="B29" s="261" t="s">
        <v>68</v>
      </c>
      <c r="C29" s="262"/>
      <c r="D29" s="166">
        <v>3</v>
      </c>
      <c r="E29" s="18"/>
      <c r="F29" s="19"/>
      <c r="G29" s="18"/>
      <c r="H29" s="166"/>
      <c r="I29" s="18"/>
      <c r="J29" s="19"/>
      <c r="K29" s="18"/>
      <c r="L29" s="166"/>
      <c r="M29" s="18"/>
      <c r="N29" s="19"/>
      <c r="O29" s="18"/>
      <c r="P29" s="109"/>
      <c r="Q29" s="110"/>
      <c r="R29" s="111"/>
      <c r="S29" s="110"/>
      <c r="T29" s="111"/>
      <c r="U29" s="110"/>
      <c r="V29" s="111"/>
      <c r="W29" s="110"/>
    </row>
    <row r="30" spans="2:23" ht="15.75" thickBot="1" x14ac:dyDescent="0.25">
      <c r="B30" s="263" t="s">
        <v>2</v>
      </c>
      <c r="C30" s="263"/>
      <c r="D30" s="166">
        <v>4</v>
      </c>
      <c r="E30" s="18"/>
      <c r="F30" s="19"/>
      <c r="G30" s="18"/>
      <c r="H30" s="166">
        <v>1</v>
      </c>
      <c r="I30" s="18"/>
      <c r="J30" s="19"/>
      <c r="K30" s="18"/>
      <c r="L30" s="166">
        <v>1</v>
      </c>
      <c r="M30" s="18"/>
      <c r="N30" s="19"/>
      <c r="O30" s="18"/>
      <c r="P30" s="109"/>
      <c r="Q30" s="110"/>
      <c r="R30" s="111"/>
      <c r="S30" s="110"/>
      <c r="T30" s="111"/>
      <c r="U30" s="110"/>
      <c r="V30" s="111"/>
      <c r="W30" s="110"/>
    </row>
    <row r="31" spans="2:23" ht="15.75" customHeight="1" thickBot="1" x14ac:dyDescent="0.25">
      <c r="B31" s="261" t="s">
        <v>205</v>
      </c>
      <c r="C31" s="262"/>
      <c r="D31" s="166"/>
      <c r="E31" s="18"/>
      <c r="F31" s="19"/>
      <c r="G31" s="18"/>
      <c r="H31" s="166"/>
      <c r="I31" s="18"/>
      <c r="J31" s="19"/>
      <c r="K31" s="18"/>
      <c r="L31" s="166">
        <v>1</v>
      </c>
      <c r="M31" s="18"/>
      <c r="N31" s="19"/>
      <c r="O31" s="18"/>
      <c r="P31" s="109"/>
      <c r="Q31" s="119"/>
      <c r="R31" s="120"/>
      <c r="S31" s="119"/>
      <c r="T31" s="120"/>
      <c r="U31" s="119"/>
      <c r="V31" s="120"/>
      <c r="W31" s="119"/>
    </row>
    <row r="32" spans="2:23" ht="15.75" customHeight="1" thickBot="1" x14ac:dyDescent="0.25">
      <c r="B32" s="264" t="s">
        <v>219</v>
      </c>
      <c r="C32" s="265"/>
      <c r="D32" s="166">
        <v>1</v>
      </c>
      <c r="E32" s="18"/>
      <c r="F32" s="19"/>
      <c r="G32" s="18"/>
      <c r="H32" s="166">
        <v>1</v>
      </c>
      <c r="I32" s="18"/>
      <c r="J32" s="19"/>
      <c r="K32" s="18"/>
      <c r="L32" s="166">
        <v>1</v>
      </c>
      <c r="M32" s="18"/>
      <c r="N32" s="19"/>
      <c r="O32" s="18"/>
      <c r="P32" s="112">
        <v>1</v>
      </c>
      <c r="Q32" s="113"/>
      <c r="R32" s="115"/>
      <c r="S32" s="113"/>
      <c r="T32" s="118">
        <v>1</v>
      </c>
      <c r="U32" s="113"/>
      <c r="V32" s="115"/>
      <c r="W32" s="113"/>
    </row>
    <row r="33" spans="2:23" ht="15.75" customHeight="1" thickBot="1" x14ac:dyDescent="0.25">
      <c r="B33" s="223" t="s">
        <v>59</v>
      </c>
      <c r="C33" s="224"/>
      <c r="D33" s="229">
        <f>SUM(D24:F32)</f>
        <v>34</v>
      </c>
      <c r="E33" s="229"/>
      <c r="F33" s="229"/>
      <c r="G33" s="25"/>
      <c r="H33" s="229">
        <f>SUM(H24:J32)</f>
        <v>34</v>
      </c>
      <c r="I33" s="229"/>
      <c r="J33" s="229"/>
      <c r="K33" s="25"/>
      <c r="L33" s="229">
        <f>SUM(L24:N32)</f>
        <v>34</v>
      </c>
      <c r="M33" s="229"/>
      <c r="N33" s="229"/>
      <c r="O33" s="26"/>
      <c r="P33" s="271">
        <f>SUM(P24:S32)</f>
        <v>35</v>
      </c>
      <c r="Q33" s="272"/>
      <c r="R33" s="272"/>
      <c r="S33" s="273"/>
      <c r="T33" s="258">
        <f>SUM(T24:W32)</f>
        <v>36</v>
      </c>
      <c r="U33" s="259"/>
      <c r="V33" s="259"/>
      <c r="W33" s="260"/>
    </row>
    <row r="34" spans="2:23" ht="13.5" thickBot="1" x14ac:dyDescent="0.25">
      <c r="B34" s="217" t="s">
        <v>207</v>
      </c>
      <c r="C34" s="217"/>
      <c r="D34" s="22"/>
      <c r="E34" s="22"/>
      <c r="F34" s="22">
        <f>SUM(F24)</f>
        <v>6</v>
      </c>
      <c r="G34" s="22"/>
      <c r="H34" s="22"/>
      <c r="I34" s="22"/>
      <c r="J34" s="22">
        <f>SUM(J24)</f>
        <v>20</v>
      </c>
      <c r="K34" s="22"/>
      <c r="L34" s="23"/>
      <c r="M34" s="23"/>
      <c r="N34" s="23">
        <f>SUM(N24)</f>
        <v>20</v>
      </c>
      <c r="O34" s="23"/>
      <c r="P34" s="22"/>
      <c r="Q34" s="22"/>
      <c r="R34" s="22">
        <f>SUM(R24)</f>
        <v>20</v>
      </c>
      <c r="S34" s="22"/>
      <c r="T34" s="23"/>
      <c r="U34" s="23"/>
      <c r="V34" s="23">
        <f>SUM(V24)</f>
        <v>25</v>
      </c>
      <c r="W34" s="23"/>
    </row>
    <row r="35" spans="2:23" ht="13.5" thickBot="1" x14ac:dyDescent="0.25">
      <c r="B35" s="217" t="s">
        <v>208</v>
      </c>
      <c r="C35" s="217"/>
      <c r="D35" s="22">
        <f>SUM(D24:D32)</f>
        <v>28</v>
      </c>
      <c r="E35" s="22"/>
      <c r="F35" s="22"/>
      <c r="G35" s="22"/>
      <c r="H35" s="24">
        <f>SUM(H24:H32)</f>
        <v>14</v>
      </c>
      <c r="I35" s="22"/>
      <c r="J35" s="22"/>
      <c r="K35" s="22"/>
      <c r="L35" s="23">
        <f>SUM(L24:L32)</f>
        <v>14</v>
      </c>
      <c r="M35" s="23"/>
      <c r="N35" s="23"/>
      <c r="O35" s="23"/>
      <c r="P35" s="24">
        <f>SUM(P24:P32)</f>
        <v>15</v>
      </c>
      <c r="Q35" s="22"/>
      <c r="R35" s="22"/>
      <c r="S35" s="22"/>
      <c r="T35" s="23">
        <f>SUM(T24:T32)</f>
        <v>11</v>
      </c>
      <c r="U35" s="23"/>
      <c r="V35" s="23"/>
      <c r="W35" s="23"/>
    </row>
    <row r="36" spans="2:23" ht="13.5" thickBot="1" x14ac:dyDescent="0.25">
      <c r="B36" s="217" t="s">
        <v>69</v>
      </c>
      <c r="C36" s="217"/>
      <c r="D36" s="225">
        <v>70</v>
      </c>
      <c r="E36" s="225"/>
      <c r="F36" s="225"/>
      <c r="G36" s="225"/>
      <c r="H36" s="225">
        <v>140</v>
      </c>
      <c r="I36" s="225"/>
      <c r="J36" s="225"/>
      <c r="K36" s="225"/>
      <c r="L36" s="266"/>
      <c r="M36" s="267"/>
      <c r="N36" s="267"/>
      <c r="O36" s="268"/>
      <c r="P36" s="225">
        <v>140</v>
      </c>
      <c r="Q36" s="225"/>
      <c r="R36" s="225"/>
      <c r="S36" s="225"/>
      <c r="T36" s="266"/>
      <c r="U36" s="267"/>
      <c r="V36" s="267"/>
      <c r="W36" s="268"/>
    </row>
  </sheetData>
  <mergeCells count="61">
    <mergeCell ref="D33:F33"/>
    <mergeCell ref="H33:J33"/>
    <mergeCell ref="L33:N33"/>
    <mergeCell ref="P33:S33"/>
    <mergeCell ref="T33:W33"/>
    <mergeCell ref="D36:G36"/>
    <mergeCell ref="H36:K36"/>
    <mergeCell ref="L36:O36"/>
    <mergeCell ref="P36:S36"/>
    <mergeCell ref="T36:W36"/>
    <mergeCell ref="B22:C22"/>
    <mergeCell ref="B36:C36"/>
    <mergeCell ref="B35:C35"/>
    <mergeCell ref="B29:C29"/>
    <mergeCell ref="B30:C30"/>
    <mergeCell ref="B31:C31"/>
    <mergeCell ref="B32:C32"/>
    <mergeCell ref="B33:C33"/>
    <mergeCell ref="B34:C34"/>
    <mergeCell ref="B24:C24"/>
    <mergeCell ref="B25:C25"/>
    <mergeCell ref="B26:C26"/>
    <mergeCell ref="B27:C27"/>
    <mergeCell ref="B28:C28"/>
    <mergeCell ref="W11:W12"/>
    <mergeCell ref="B15:B16"/>
    <mergeCell ref="B23:C23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B17:B19"/>
    <mergeCell ref="B2:W2"/>
    <mergeCell ref="B3:W3"/>
    <mergeCell ref="B4:W4"/>
    <mergeCell ref="B5:W5"/>
    <mergeCell ref="B6:W6"/>
    <mergeCell ref="B9:B12"/>
    <mergeCell ref="C9:C12"/>
    <mergeCell ref="D9:O9"/>
    <mergeCell ref="P9:W9"/>
    <mergeCell ref="D10:G10"/>
    <mergeCell ref="H10:K10"/>
    <mergeCell ref="L10:O10"/>
    <mergeCell ref="P10:S10"/>
    <mergeCell ref="T10:W10"/>
    <mergeCell ref="D11:D12"/>
    <mergeCell ref="E11:E12"/>
    <mergeCell ref="F11:F12"/>
    <mergeCell ref="G11:G12"/>
    <mergeCell ref="H11:H12"/>
    <mergeCell ref="I11:I12"/>
    <mergeCell ref="V11:V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8"/>
  <sheetViews>
    <sheetView tabSelected="1" topLeftCell="A4" workbookViewId="0">
      <pane xSplit="3" ySplit="8" topLeftCell="D12" activePane="bottomRight" state="frozen"/>
      <selection activeCell="A4" sqref="A4"/>
      <selection pane="topRight" activeCell="D4" sqref="D4"/>
      <selection pane="bottomLeft" activeCell="A12" sqref="A12"/>
      <selection pane="bottomRight" activeCell="P36" sqref="P36"/>
    </sheetView>
  </sheetViews>
  <sheetFormatPr defaultRowHeight="12.75" x14ac:dyDescent="0.2"/>
  <cols>
    <col min="2" max="2" width="26.28515625" customWidth="1"/>
    <col min="3" max="3" width="25.5703125" customWidth="1"/>
    <col min="6" max="6" width="10.7109375" customWidth="1"/>
    <col min="10" max="10" width="10.28515625" customWidth="1"/>
    <col min="14" max="14" width="10.140625" customWidth="1"/>
  </cols>
  <sheetData>
    <row r="1" spans="2:23" ht="13.5" thickBot="1" x14ac:dyDescent="0.25"/>
    <row r="2" spans="2:23" ht="18" x14ac:dyDescent="0.2">
      <c r="B2" s="194" t="s">
        <v>170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6"/>
    </row>
    <row r="3" spans="2:23" x14ac:dyDescent="0.2"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9"/>
    </row>
    <row r="4" spans="2:23" ht="18" x14ac:dyDescent="0.2">
      <c r="B4" s="200" t="s">
        <v>203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2"/>
    </row>
    <row r="5" spans="2:23" ht="18" x14ac:dyDescent="0.2">
      <c r="B5" s="200" t="s">
        <v>171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2"/>
    </row>
    <row r="6" spans="2:23" ht="18.75" thickBot="1" x14ac:dyDescent="0.25">
      <c r="B6" s="203" t="s">
        <v>172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1"/>
    </row>
    <row r="7" spans="2:23" ht="13.5" thickBo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2:23" ht="15.75" customHeight="1" thickBot="1" x14ac:dyDescent="0.25">
      <c r="B8" s="251" t="s">
        <v>54</v>
      </c>
      <c r="C8" s="242" t="s">
        <v>55</v>
      </c>
      <c r="D8" s="245" t="s">
        <v>211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7"/>
      <c r="P8" s="193" t="s">
        <v>210</v>
      </c>
      <c r="Q8" s="193"/>
      <c r="R8" s="193"/>
      <c r="S8" s="193"/>
      <c r="T8" s="193"/>
      <c r="U8" s="193"/>
      <c r="V8" s="193"/>
      <c r="W8" s="193"/>
    </row>
    <row r="9" spans="2:23" ht="15.75" customHeight="1" thickBot="1" x14ac:dyDescent="0.25">
      <c r="B9" s="257"/>
      <c r="C9" s="243"/>
      <c r="D9" s="206" t="s">
        <v>89</v>
      </c>
      <c r="E9" s="206"/>
      <c r="F9" s="206"/>
      <c r="G9" s="206"/>
      <c r="H9" s="206" t="s">
        <v>90</v>
      </c>
      <c r="I9" s="206"/>
      <c r="J9" s="206"/>
      <c r="K9" s="206"/>
      <c r="L9" s="206" t="s">
        <v>52</v>
      </c>
      <c r="M9" s="206"/>
      <c r="N9" s="206"/>
      <c r="O9" s="206"/>
      <c r="P9" s="249" t="s">
        <v>163</v>
      </c>
      <c r="Q9" s="249"/>
      <c r="R9" s="249"/>
      <c r="S9" s="249"/>
      <c r="T9" s="249" t="s">
        <v>164</v>
      </c>
      <c r="U9" s="249"/>
      <c r="V9" s="249"/>
      <c r="W9" s="249"/>
    </row>
    <row r="10" spans="2:23" ht="13.5" customHeight="1" thickBot="1" x14ac:dyDescent="0.25">
      <c r="B10" s="257"/>
      <c r="C10" s="243"/>
      <c r="D10" s="206" t="s">
        <v>94</v>
      </c>
      <c r="E10" s="250" t="s">
        <v>60</v>
      </c>
      <c r="F10" s="248" t="s">
        <v>95</v>
      </c>
      <c r="G10" s="250" t="s">
        <v>60</v>
      </c>
      <c r="H10" s="206" t="s">
        <v>94</v>
      </c>
      <c r="I10" s="250" t="s">
        <v>60</v>
      </c>
      <c r="J10" s="248" t="s">
        <v>95</v>
      </c>
      <c r="K10" s="250" t="s">
        <v>60</v>
      </c>
      <c r="L10" s="206" t="s">
        <v>94</v>
      </c>
      <c r="M10" s="250" t="s">
        <v>60</v>
      </c>
      <c r="N10" s="248" t="s">
        <v>95</v>
      </c>
      <c r="O10" s="250" t="s">
        <v>60</v>
      </c>
      <c r="P10" s="251" t="s">
        <v>94</v>
      </c>
      <c r="Q10" s="253" t="s">
        <v>60</v>
      </c>
      <c r="R10" s="255" t="s">
        <v>95</v>
      </c>
      <c r="S10" s="253" t="s">
        <v>60</v>
      </c>
      <c r="T10" s="206" t="s">
        <v>94</v>
      </c>
      <c r="U10" s="250" t="s">
        <v>60</v>
      </c>
      <c r="V10" s="248" t="s">
        <v>95</v>
      </c>
      <c r="W10" s="250" t="s">
        <v>60</v>
      </c>
    </row>
    <row r="11" spans="2:23" ht="27.75" customHeight="1" thickBot="1" x14ac:dyDescent="0.25">
      <c r="B11" s="252"/>
      <c r="C11" s="244"/>
      <c r="D11" s="206"/>
      <c r="E11" s="250"/>
      <c r="F11" s="248"/>
      <c r="G11" s="250"/>
      <c r="H11" s="206"/>
      <c r="I11" s="250"/>
      <c r="J11" s="248"/>
      <c r="K11" s="250"/>
      <c r="L11" s="206"/>
      <c r="M11" s="250"/>
      <c r="N11" s="248"/>
      <c r="O11" s="250"/>
      <c r="P11" s="252"/>
      <c r="Q11" s="254"/>
      <c r="R11" s="256"/>
      <c r="S11" s="254"/>
      <c r="T11" s="206"/>
      <c r="U11" s="250"/>
      <c r="V11" s="248"/>
      <c r="W11" s="250"/>
    </row>
    <row r="12" spans="2:23" ht="15.75" thickBot="1" x14ac:dyDescent="0.25">
      <c r="B12" s="140" t="s">
        <v>14</v>
      </c>
      <c r="C12" s="77" t="s">
        <v>14</v>
      </c>
      <c r="D12" s="20">
        <v>0.5</v>
      </c>
      <c r="E12" s="18"/>
      <c r="F12" s="19"/>
      <c r="G12" s="18"/>
      <c r="H12" s="20"/>
      <c r="I12" s="18"/>
      <c r="J12" s="19"/>
      <c r="K12" s="18"/>
      <c r="L12" s="20"/>
      <c r="M12" s="18"/>
      <c r="N12" s="19"/>
      <c r="O12" s="18"/>
      <c r="P12" s="114">
        <v>0.5</v>
      </c>
      <c r="Q12" s="18"/>
      <c r="R12" s="19"/>
      <c r="S12" s="18"/>
      <c r="T12" s="114"/>
      <c r="U12" s="18"/>
      <c r="V12" s="19"/>
      <c r="W12" s="18"/>
    </row>
    <row r="13" spans="2:23" ht="15.75" thickBot="1" x14ac:dyDescent="0.25">
      <c r="B13" s="140" t="s">
        <v>175</v>
      </c>
      <c r="C13" s="77" t="s">
        <v>175</v>
      </c>
      <c r="D13" s="20"/>
      <c r="E13" s="18"/>
      <c r="F13" s="19"/>
      <c r="G13" s="18"/>
      <c r="H13" s="20"/>
      <c r="I13" s="18"/>
      <c r="J13" s="19"/>
      <c r="K13" s="18"/>
      <c r="L13" s="20">
        <v>2</v>
      </c>
      <c r="M13" s="18"/>
      <c r="N13" s="19"/>
      <c r="O13" s="18"/>
      <c r="P13" s="114"/>
      <c r="Q13" s="18"/>
      <c r="R13" s="19"/>
      <c r="S13" s="18"/>
      <c r="T13" s="114">
        <v>2</v>
      </c>
      <c r="U13" s="18"/>
      <c r="V13" s="19"/>
      <c r="W13" s="18"/>
    </row>
    <row r="14" spans="2:23" ht="15.75" thickBot="1" x14ac:dyDescent="0.25">
      <c r="B14" s="214" t="s">
        <v>176</v>
      </c>
      <c r="C14" s="82" t="s">
        <v>177</v>
      </c>
      <c r="D14" s="20">
        <v>4</v>
      </c>
      <c r="E14" s="18"/>
      <c r="F14" s="19"/>
      <c r="G14" s="18"/>
      <c r="H14" s="20"/>
      <c r="I14" s="18"/>
      <c r="J14" s="19"/>
      <c r="K14" s="18"/>
      <c r="L14" s="20"/>
      <c r="M14" s="18"/>
      <c r="N14" s="19"/>
      <c r="O14" s="18"/>
      <c r="P14" s="114">
        <v>4</v>
      </c>
      <c r="Q14" s="18"/>
      <c r="R14" s="19"/>
      <c r="S14" s="18"/>
      <c r="T14" s="114"/>
      <c r="U14" s="18"/>
      <c r="V14" s="19"/>
      <c r="W14" s="18"/>
    </row>
    <row r="15" spans="2:23" ht="15.75" thickBot="1" x14ac:dyDescent="0.25">
      <c r="B15" s="215"/>
      <c r="C15" s="75" t="s">
        <v>178</v>
      </c>
      <c r="D15" s="20">
        <v>5.5</v>
      </c>
      <c r="E15" s="18"/>
      <c r="F15" s="19">
        <v>6</v>
      </c>
      <c r="G15" s="18"/>
      <c r="H15" s="20"/>
      <c r="I15" s="18"/>
      <c r="J15" s="19"/>
      <c r="K15" s="18"/>
      <c r="L15" s="20"/>
      <c r="M15" s="18"/>
      <c r="N15" s="19"/>
      <c r="O15" s="18"/>
      <c r="P15" s="114">
        <v>5.5</v>
      </c>
      <c r="Q15" s="18"/>
      <c r="R15" s="19">
        <v>6</v>
      </c>
      <c r="S15" s="18"/>
      <c r="T15" s="114"/>
      <c r="U15" s="18"/>
      <c r="V15" s="19"/>
      <c r="W15" s="18"/>
    </row>
    <row r="16" spans="2:23" ht="15.75" thickBot="1" x14ac:dyDescent="0.25">
      <c r="B16" s="214" t="s">
        <v>217</v>
      </c>
      <c r="C16" s="75" t="s">
        <v>103</v>
      </c>
      <c r="D16" s="174"/>
      <c r="E16" s="175"/>
      <c r="F16" s="80"/>
      <c r="G16" s="175"/>
      <c r="H16" s="176">
        <v>2</v>
      </c>
      <c r="I16" s="175"/>
      <c r="J16" s="80"/>
      <c r="K16" s="175"/>
      <c r="L16" s="52"/>
      <c r="M16" s="175"/>
      <c r="N16" s="80"/>
      <c r="O16" s="175"/>
      <c r="P16" s="122">
        <v>2</v>
      </c>
      <c r="Q16" s="175"/>
      <c r="R16" s="80"/>
      <c r="S16" s="175"/>
      <c r="T16" s="122"/>
      <c r="U16" s="175"/>
      <c r="V16" s="80"/>
      <c r="W16" s="175"/>
    </row>
    <row r="17" spans="2:23" ht="15.75" thickBot="1" x14ac:dyDescent="0.25">
      <c r="B17" s="215"/>
      <c r="C17" s="75" t="s">
        <v>218</v>
      </c>
      <c r="D17" s="174"/>
      <c r="E17" s="175"/>
      <c r="F17" s="80"/>
      <c r="G17" s="175"/>
      <c r="H17" s="52"/>
      <c r="I17" s="175"/>
      <c r="J17" s="80">
        <v>3</v>
      </c>
      <c r="K17" s="175"/>
      <c r="L17" s="52"/>
      <c r="M17" s="175"/>
      <c r="N17" s="80"/>
      <c r="O17" s="175"/>
      <c r="P17" s="122"/>
      <c r="Q17" s="175"/>
      <c r="R17" s="80">
        <v>3</v>
      </c>
      <c r="S17" s="175"/>
      <c r="T17" s="122"/>
      <c r="U17" s="175"/>
      <c r="V17" s="80"/>
      <c r="W17" s="175"/>
    </row>
    <row r="18" spans="2:23" ht="13.5" thickBot="1" x14ac:dyDescent="0.25">
      <c r="B18" s="214" t="s">
        <v>189</v>
      </c>
      <c r="C18" s="75" t="s">
        <v>190</v>
      </c>
      <c r="D18" s="159"/>
      <c r="E18" s="144"/>
      <c r="F18" s="145"/>
      <c r="G18" s="144"/>
      <c r="H18" s="162"/>
      <c r="I18" s="144"/>
      <c r="J18" s="145">
        <v>1</v>
      </c>
      <c r="K18" s="144"/>
      <c r="L18" s="143"/>
      <c r="M18" s="144"/>
      <c r="N18" s="145"/>
      <c r="O18" s="144"/>
      <c r="P18" s="160"/>
      <c r="Q18" s="144"/>
      <c r="R18" s="145">
        <v>1</v>
      </c>
      <c r="S18" s="144"/>
      <c r="T18" s="143"/>
      <c r="U18" s="144"/>
      <c r="V18" s="145"/>
      <c r="W18" s="144"/>
    </row>
    <row r="19" spans="2:23" ht="13.5" thickBot="1" x14ac:dyDescent="0.25">
      <c r="B19" s="215"/>
      <c r="C19" s="75" t="s">
        <v>191</v>
      </c>
      <c r="D19" s="159"/>
      <c r="E19" s="144"/>
      <c r="F19" s="145"/>
      <c r="G19" s="144"/>
      <c r="H19" s="160"/>
      <c r="I19" s="144"/>
      <c r="J19" s="145">
        <v>1</v>
      </c>
      <c r="K19" s="144"/>
      <c r="L19" s="160"/>
      <c r="M19" s="144"/>
      <c r="N19" s="145"/>
      <c r="O19" s="144"/>
      <c r="P19" s="160"/>
      <c r="Q19" s="144"/>
      <c r="R19" s="145">
        <v>1</v>
      </c>
      <c r="S19" s="144"/>
      <c r="T19" s="143"/>
      <c r="U19" s="144"/>
      <c r="V19" s="145"/>
      <c r="W19" s="144"/>
    </row>
    <row r="20" spans="2:23" ht="15.75" customHeight="1" thickBot="1" x14ac:dyDescent="0.25">
      <c r="B20" s="214" t="s">
        <v>192</v>
      </c>
      <c r="C20" s="75" t="s">
        <v>102</v>
      </c>
      <c r="D20" s="161"/>
      <c r="E20" s="144"/>
      <c r="F20" s="145"/>
      <c r="G20" s="144"/>
      <c r="H20" s="160">
        <v>1</v>
      </c>
      <c r="I20" s="144"/>
      <c r="J20" s="145">
        <v>3</v>
      </c>
      <c r="K20" s="144"/>
      <c r="L20" s="162">
        <v>2</v>
      </c>
      <c r="M20" s="144"/>
      <c r="N20" s="145">
        <v>4</v>
      </c>
      <c r="O20" s="144"/>
      <c r="P20" s="162">
        <v>1</v>
      </c>
      <c r="Q20" s="144"/>
      <c r="R20" s="145">
        <v>2</v>
      </c>
      <c r="S20" s="144"/>
      <c r="T20" s="160">
        <v>3</v>
      </c>
      <c r="U20" s="144"/>
      <c r="V20" s="145">
        <v>6</v>
      </c>
      <c r="W20" s="144"/>
    </row>
    <row r="21" spans="2:23" ht="13.5" thickBot="1" x14ac:dyDescent="0.25">
      <c r="B21" s="215"/>
      <c r="C21" s="75" t="s">
        <v>97</v>
      </c>
      <c r="D21" s="161"/>
      <c r="E21" s="144"/>
      <c r="F21" s="145"/>
      <c r="G21" s="144"/>
      <c r="H21" s="160">
        <v>2</v>
      </c>
      <c r="I21" s="144"/>
      <c r="J21" s="145">
        <v>5</v>
      </c>
      <c r="K21" s="144"/>
      <c r="L21" s="108">
        <v>2</v>
      </c>
      <c r="M21" s="144"/>
      <c r="N21" s="145">
        <v>5</v>
      </c>
      <c r="O21" s="144"/>
      <c r="P21" s="160">
        <v>1</v>
      </c>
      <c r="Q21" s="144"/>
      <c r="R21" s="145">
        <v>3</v>
      </c>
      <c r="S21" s="144"/>
      <c r="T21" s="160">
        <v>3</v>
      </c>
      <c r="U21" s="144"/>
      <c r="V21" s="145">
        <v>6</v>
      </c>
      <c r="W21" s="144"/>
    </row>
    <row r="22" spans="2:23" ht="13.5" thickBot="1" x14ac:dyDescent="0.25">
      <c r="B22" s="214" t="s">
        <v>98</v>
      </c>
      <c r="C22" s="82" t="s">
        <v>3</v>
      </c>
      <c r="D22" s="163"/>
      <c r="E22" s="164"/>
      <c r="F22" s="165"/>
      <c r="G22" s="164"/>
      <c r="H22" s="162">
        <v>2</v>
      </c>
      <c r="I22" s="164"/>
      <c r="J22" s="165"/>
      <c r="K22" s="164"/>
      <c r="L22" s="163">
        <v>2</v>
      </c>
      <c r="M22" s="164"/>
      <c r="N22" s="165"/>
      <c r="O22" s="164"/>
      <c r="P22" s="162"/>
      <c r="Q22" s="164"/>
      <c r="R22" s="165"/>
      <c r="S22" s="164"/>
      <c r="T22" s="162">
        <v>3</v>
      </c>
      <c r="U22" s="164"/>
      <c r="V22" s="165"/>
      <c r="W22" s="164"/>
    </row>
    <row r="23" spans="2:23" ht="26.25" thickBot="1" x14ac:dyDescent="0.25">
      <c r="B23" s="216"/>
      <c r="C23" s="82" t="s">
        <v>98</v>
      </c>
      <c r="D23" s="108"/>
      <c r="E23" s="132"/>
      <c r="F23" s="128"/>
      <c r="G23" s="132"/>
      <c r="H23" s="108"/>
      <c r="I23" s="132"/>
      <c r="J23" s="128">
        <v>4</v>
      </c>
      <c r="K23" s="132"/>
      <c r="L23" s="108"/>
      <c r="M23" s="132"/>
      <c r="N23" s="128">
        <v>6</v>
      </c>
      <c r="O23" s="132"/>
      <c r="P23" s="108"/>
      <c r="Q23" s="132"/>
      <c r="R23" s="128">
        <v>2</v>
      </c>
      <c r="S23" s="132"/>
      <c r="T23" s="108"/>
      <c r="U23" s="132"/>
      <c r="V23" s="128">
        <v>8</v>
      </c>
      <c r="W23" s="132"/>
    </row>
    <row r="24" spans="2:23" ht="13.5" thickBot="1" x14ac:dyDescent="0.25">
      <c r="B24" s="215"/>
      <c r="C24" s="75" t="s">
        <v>50</v>
      </c>
      <c r="D24" s="108"/>
      <c r="E24" s="132"/>
      <c r="F24" s="128"/>
      <c r="G24" s="132"/>
      <c r="H24" s="108"/>
      <c r="I24" s="132"/>
      <c r="J24" s="128"/>
      <c r="K24" s="132"/>
      <c r="L24" s="108">
        <v>1</v>
      </c>
      <c r="M24" s="132"/>
      <c r="N24" s="128"/>
      <c r="O24" s="132"/>
      <c r="P24" s="108"/>
      <c r="Q24" s="132"/>
      <c r="R24" s="128"/>
      <c r="S24" s="132"/>
      <c r="T24" s="108">
        <v>2</v>
      </c>
      <c r="U24" s="132"/>
      <c r="V24" s="128"/>
      <c r="W24" s="132"/>
    </row>
    <row r="25" spans="2:23" ht="13.5" thickBot="1" x14ac:dyDescent="0.25">
      <c r="B25" s="269" t="s">
        <v>174</v>
      </c>
      <c r="C25" s="270"/>
      <c r="D25" s="141">
        <v>1</v>
      </c>
      <c r="E25" s="152"/>
      <c r="F25" s="152"/>
      <c r="G25" s="152"/>
      <c r="H25" s="142">
        <v>3</v>
      </c>
      <c r="I25" s="152"/>
      <c r="J25" s="152"/>
      <c r="K25" s="152"/>
      <c r="L25" s="142">
        <v>3</v>
      </c>
      <c r="M25" s="152"/>
      <c r="N25" s="152"/>
      <c r="O25" s="152"/>
      <c r="P25" s="142">
        <v>2</v>
      </c>
      <c r="Q25" s="152"/>
      <c r="R25" s="152"/>
      <c r="S25" s="152"/>
      <c r="T25" s="142">
        <v>2</v>
      </c>
      <c r="U25" s="152"/>
      <c r="V25" s="152"/>
      <c r="W25" s="152"/>
    </row>
    <row r="26" spans="2:23" ht="15.75" thickBot="1" x14ac:dyDescent="0.25">
      <c r="B26" s="274" t="s">
        <v>66</v>
      </c>
      <c r="C26" s="274"/>
      <c r="D26" s="137">
        <f>SUM(D12:D25)</f>
        <v>11</v>
      </c>
      <c r="E26" s="18"/>
      <c r="F26" s="19">
        <f>SUM(F12:F25)</f>
        <v>6</v>
      </c>
      <c r="G26" s="18"/>
      <c r="H26" s="137">
        <f>SUM(H12:H25)</f>
        <v>10</v>
      </c>
      <c r="I26" s="18"/>
      <c r="J26" s="19">
        <f>SUM(J12:J25)</f>
        <v>17</v>
      </c>
      <c r="K26" s="18"/>
      <c r="L26" s="137">
        <f>SUM(L12:L25)</f>
        <v>12</v>
      </c>
      <c r="M26" s="18"/>
      <c r="N26" s="19">
        <f>SUM(N12:N25)</f>
        <v>15</v>
      </c>
      <c r="O26" s="18"/>
      <c r="P26" s="137">
        <f>SUM(P12:P25)</f>
        <v>16</v>
      </c>
      <c r="Q26" s="113"/>
      <c r="R26" s="19">
        <f>SUM(R12:R25)</f>
        <v>18</v>
      </c>
      <c r="S26" s="113"/>
      <c r="T26" s="137">
        <f>SUM(T12:T25)</f>
        <v>15</v>
      </c>
      <c r="U26" s="113"/>
      <c r="V26" s="19">
        <f>SUM(V12:V25)</f>
        <v>20</v>
      </c>
      <c r="W26" s="18"/>
    </row>
    <row r="27" spans="2:23" ht="15.75" thickBot="1" x14ac:dyDescent="0.25">
      <c r="B27" s="261" t="s">
        <v>67</v>
      </c>
      <c r="C27" s="261"/>
      <c r="D27" s="166">
        <v>2</v>
      </c>
      <c r="E27" s="18"/>
      <c r="F27" s="19"/>
      <c r="G27" s="18"/>
      <c r="H27" s="166">
        <v>2</v>
      </c>
      <c r="I27" s="18"/>
      <c r="J27" s="19"/>
      <c r="K27" s="18"/>
      <c r="L27" s="166">
        <v>2</v>
      </c>
      <c r="M27" s="18"/>
      <c r="N27" s="19"/>
      <c r="O27" s="18"/>
      <c r="P27" s="116"/>
      <c r="Q27" s="117"/>
      <c r="R27" s="117"/>
      <c r="S27" s="117"/>
      <c r="T27" s="117"/>
      <c r="U27" s="117"/>
      <c r="V27" s="117"/>
      <c r="W27" s="117"/>
    </row>
    <row r="28" spans="2:23" ht="15.75" thickBot="1" x14ac:dyDescent="0.25">
      <c r="B28" s="262" t="s">
        <v>40</v>
      </c>
      <c r="C28" s="262"/>
      <c r="D28" s="166">
        <v>2</v>
      </c>
      <c r="E28" s="18"/>
      <c r="F28" s="19"/>
      <c r="G28" s="18"/>
      <c r="H28" s="166">
        <v>1</v>
      </c>
      <c r="I28" s="18"/>
      <c r="J28" s="19"/>
      <c r="K28" s="18"/>
      <c r="L28" s="166">
        <v>1</v>
      </c>
      <c r="M28" s="18"/>
      <c r="N28" s="19"/>
      <c r="O28" s="18"/>
      <c r="P28" s="109"/>
      <c r="Q28" s="110"/>
      <c r="R28" s="111"/>
      <c r="S28" s="110"/>
      <c r="T28" s="111"/>
      <c r="U28" s="110"/>
      <c r="V28" s="111"/>
      <c r="W28" s="110"/>
    </row>
    <row r="29" spans="2:23" ht="15.75" customHeight="1" thickBot="1" x14ac:dyDescent="0.25">
      <c r="B29" s="262" t="s">
        <v>42</v>
      </c>
      <c r="C29" s="262"/>
      <c r="D29" s="166">
        <v>2</v>
      </c>
      <c r="E29" s="18"/>
      <c r="F29" s="19"/>
      <c r="G29" s="18"/>
      <c r="H29" s="166">
        <v>2</v>
      </c>
      <c r="I29" s="18"/>
      <c r="J29" s="19"/>
      <c r="K29" s="18"/>
      <c r="L29" s="166">
        <v>1</v>
      </c>
      <c r="M29" s="18"/>
      <c r="N29" s="19"/>
      <c r="O29" s="18"/>
      <c r="P29" s="109"/>
      <c r="Q29" s="110"/>
      <c r="R29" s="111"/>
      <c r="S29" s="110"/>
      <c r="T29" s="111"/>
      <c r="U29" s="110"/>
      <c r="V29" s="111"/>
      <c r="W29" s="110"/>
    </row>
    <row r="30" spans="2:23" ht="15.75" customHeight="1" thickBot="1" x14ac:dyDescent="0.25">
      <c r="B30" s="261" t="s">
        <v>204</v>
      </c>
      <c r="C30" s="262"/>
      <c r="D30" s="166">
        <v>3</v>
      </c>
      <c r="E30" s="18"/>
      <c r="F30" s="19"/>
      <c r="G30" s="18"/>
      <c r="H30" s="166"/>
      <c r="I30" s="18"/>
      <c r="J30" s="19"/>
      <c r="K30" s="18"/>
      <c r="L30" s="166"/>
      <c r="M30" s="18"/>
      <c r="N30" s="19"/>
      <c r="O30" s="18"/>
      <c r="P30" s="109"/>
      <c r="Q30" s="110"/>
      <c r="R30" s="111"/>
      <c r="S30" s="110"/>
      <c r="T30" s="111"/>
      <c r="U30" s="110"/>
      <c r="V30" s="111"/>
      <c r="W30" s="110"/>
    </row>
    <row r="31" spans="2:23" ht="15.75" thickBot="1" x14ac:dyDescent="0.25">
      <c r="B31" s="261" t="s">
        <v>68</v>
      </c>
      <c r="C31" s="262"/>
      <c r="D31" s="166">
        <v>3</v>
      </c>
      <c r="E31" s="18"/>
      <c r="F31" s="19"/>
      <c r="G31" s="18"/>
      <c r="H31" s="166"/>
      <c r="I31" s="18"/>
      <c r="J31" s="19"/>
      <c r="K31" s="18"/>
      <c r="L31" s="166"/>
      <c r="M31" s="18"/>
      <c r="N31" s="19"/>
      <c r="O31" s="18"/>
      <c r="P31" s="109"/>
      <c r="Q31" s="110"/>
      <c r="R31" s="111"/>
      <c r="S31" s="110"/>
      <c r="T31" s="111"/>
      <c r="U31" s="110"/>
      <c r="V31" s="111"/>
      <c r="W31" s="110"/>
    </row>
    <row r="32" spans="2:23" ht="15.75" thickBot="1" x14ac:dyDescent="0.25">
      <c r="B32" s="263" t="s">
        <v>2</v>
      </c>
      <c r="C32" s="263"/>
      <c r="D32" s="166">
        <v>4</v>
      </c>
      <c r="E32" s="18"/>
      <c r="F32" s="19"/>
      <c r="G32" s="18"/>
      <c r="H32" s="166">
        <v>1</v>
      </c>
      <c r="I32" s="18"/>
      <c r="J32" s="19"/>
      <c r="K32" s="18"/>
      <c r="L32" s="166">
        <v>1</v>
      </c>
      <c r="M32" s="18"/>
      <c r="N32" s="19"/>
      <c r="O32" s="18"/>
      <c r="P32" s="109"/>
      <c r="Q32" s="110"/>
      <c r="R32" s="111"/>
      <c r="S32" s="110"/>
      <c r="T32" s="111"/>
      <c r="U32" s="110"/>
      <c r="V32" s="111"/>
      <c r="W32" s="110"/>
    </row>
    <row r="33" spans="2:23" ht="15.75" thickBot="1" x14ac:dyDescent="0.25">
      <c r="B33" s="261" t="s">
        <v>205</v>
      </c>
      <c r="C33" s="262"/>
      <c r="D33" s="166"/>
      <c r="E33" s="18"/>
      <c r="F33" s="19"/>
      <c r="G33" s="18"/>
      <c r="H33" s="166"/>
      <c r="I33" s="18"/>
      <c r="J33" s="19"/>
      <c r="K33" s="18"/>
      <c r="L33" s="166">
        <v>1</v>
      </c>
      <c r="M33" s="18"/>
      <c r="N33" s="19"/>
      <c r="O33" s="18"/>
      <c r="P33" s="109"/>
      <c r="Q33" s="119"/>
      <c r="R33" s="120"/>
      <c r="S33" s="119"/>
      <c r="T33" s="120"/>
      <c r="U33" s="119"/>
      <c r="V33" s="120"/>
      <c r="W33" s="119"/>
    </row>
    <row r="34" spans="2:23" ht="15.75" thickBot="1" x14ac:dyDescent="0.25">
      <c r="B34" s="264" t="s">
        <v>206</v>
      </c>
      <c r="C34" s="265"/>
      <c r="D34" s="166">
        <v>1</v>
      </c>
      <c r="E34" s="18"/>
      <c r="F34" s="19"/>
      <c r="G34" s="18"/>
      <c r="H34" s="166">
        <v>1</v>
      </c>
      <c r="I34" s="18"/>
      <c r="J34" s="19"/>
      <c r="K34" s="18"/>
      <c r="L34" s="166">
        <v>1</v>
      </c>
      <c r="M34" s="18"/>
      <c r="N34" s="19"/>
      <c r="O34" s="18"/>
      <c r="P34" s="112">
        <v>1</v>
      </c>
      <c r="Q34" s="113"/>
      <c r="R34" s="115"/>
      <c r="S34" s="113"/>
      <c r="T34" s="118">
        <v>1</v>
      </c>
      <c r="U34" s="113"/>
      <c r="V34" s="115"/>
      <c r="W34" s="113"/>
    </row>
    <row r="35" spans="2:23" ht="15.75" thickBot="1" x14ac:dyDescent="0.25">
      <c r="B35" s="223" t="s">
        <v>59</v>
      </c>
      <c r="C35" s="224"/>
      <c r="D35" s="229">
        <f>SUM(D26:F34)</f>
        <v>34</v>
      </c>
      <c r="E35" s="229"/>
      <c r="F35" s="229"/>
      <c r="G35" s="25"/>
      <c r="H35" s="229">
        <f>SUM(H26:J34)</f>
        <v>34</v>
      </c>
      <c r="I35" s="229"/>
      <c r="J35" s="229"/>
      <c r="K35" s="25"/>
      <c r="L35" s="229">
        <f>SUM(L26:N34)</f>
        <v>34</v>
      </c>
      <c r="M35" s="229"/>
      <c r="N35" s="229"/>
      <c r="O35" s="26"/>
      <c r="P35" s="271">
        <f>SUM(P26:S34)</f>
        <v>35</v>
      </c>
      <c r="Q35" s="272"/>
      <c r="R35" s="272"/>
      <c r="S35" s="273"/>
      <c r="T35" s="258">
        <f>SUM(T26:W34)</f>
        <v>36</v>
      </c>
      <c r="U35" s="259"/>
      <c r="V35" s="259"/>
      <c r="W35" s="260"/>
    </row>
    <row r="36" spans="2:23" ht="13.5" thickBot="1" x14ac:dyDescent="0.25">
      <c r="B36" s="217" t="s">
        <v>207</v>
      </c>
      <c r="C36" s="217"/>
      <c r="D36" s="22"/>
      <c r="E36" s="22"/>
      <c r="F36" s="22">
        <f>SUM(F26)</f>
        <v>6</v>
      </c>
      <c r="G36" s="22"/>
      <c r="H36" s="22"/>
      <c r="I36" s="22"/>
      <c r="J36" s="22">
        <f>SUM(J26)</f>
        <v>17</v>
      </c>
      <c r="K36" s="22"/>
      <c r="L36" s="23"/>
      <c r="M36" s="23"/>
      <c r="N36" s="23">
        <f>SUM(N26)</f>
        <v>15</v>
      </c>
      <c r="O36" s="23"/>
      <c r="P36" s="22"/>
      <c r="Q36" s="22"/>
      <c r="R36" s="22">
        <f>SUM(R26)</f>
        <v>18</v>
      </c>
      <c r="S36" s="22"/>
      <c r="T36" s="23"/>
      <c r="U36" s="23"/>
      <c r="V36" s="23">
        <f>SUM(V26)</f>
        <v>20</v>
      </c>
      <c r="W36" s="23"/>
    </row>
    <row r="37" spans="2:23" ht="13.5" thickBot="1" x14ac:dyDescent="0.25">
      <c r="B37" s="217" t="s">
        <v>208</v>
      </c>
      <c r="C37" s="217"/>
      <c r="D37" s="22">
        <f>SUM(D26:D34)</f>
        <v>28</v>
      </c>
      <c r="E37" s="22"/>
      <c r="F37" s="22"/>
      <c r="G37" s="22"/>
      <c r="H37" s="24">
        <f>SUM(H26:H34)</f>
        <v>17</v>
      </c>
      <c r="I37" s="22"/>
      <c r="J37" s="22"/>
      <c r="K37" s="22"/>
      <c r="L37" s="23">
        <f>SUM(L26:L34)</f>
        <v>19</v>
      </c>
      <c r="M37" s="23"/>
      <c r="N37" s="23"/>
      <c r="O37" s="23"/>
      <c r="P37" s="24">
        <f>SUM(P26:P34)</f>
        <v>17</v>
      </c>
      <c r="Q37" s="22"/>
      <c r="R37" s="22"/>
      <c r="S37" s="22"/>
      <c r="T37" s="23">
        <f>SUM(T26:T34)</f>
        <v>16</v>
      </c>
      <c r="U37" s="23"/>
      <c r="V37" s="23"/>
      <c r="W37" s="23"/>
    </row>
    <row r="38" spans="2:23" ht="13.5" thickBot="1" x14ac:dyDescent="0.25">
      <c r="B38" s="217" t="s">
        <v>69</v>
      </c>
      <c r="C38" s="217"/>
      <c r="D38" s="225"/>
      <c r="E38" s="225"/>
      <c r="F38" s="225"/>
      <c r="G38" s="225"/>
      <c r="H38" s="225">
        <v>140</v>
      </c>
      <c r="I38" s="225"/>
      <c r="J38" s="225"/>
      <c r="K38" s="225"/>
      <c r="L38" s="266"/>
      <c r="M38" s="267"/>
      <c r="N38" s="267"/>
      <c r="O38" s="268"/>
      <c r="P38" s="225">
        <v>140</v>
      </c>
      <c r="Q38" s="225"/>
      <c r="R38" s="225"/>
      <c r="S38" s="225"/>
      <c r="T38" s="266"/>
      <c r="U38" s="267"/>
      <c r="V38" s="267"/>
      <c r="W38" s="268"/>
    </row>
  </sheetData>
  <mergeCells count="63">
    <mergeCell ref="T38:W38"/>
    <mergeCell ref="B36:C36"/>
    <mergeCell ref="B37:C37"/>
    <mergeCell ref="H35:J35"/>
    <mergeCell ref="L35:N35"/>
    <mergeCell ref="B38:C38"/>
    <mergeCell ref="D38:G38"/>
    <mergeCell ref="H38:K38"/>
    <mergeCell ref="L38:O38"/>
    <mergeCell ref="P38:S38"/>
    <mergeCell ref="B31:C31"/>
    <mergeCell ref="B25:C25"/>
    <mergeCell ref="P35:S35"/>
    <mergeCell ref="T35:W35"/>
    <mergeCell ref="B26:C26"/>
    <mergeCell ref="B27:C27"/>
    <mergeCell ref="B28:C28"/>
    <mergeCell ref="B29:C29"/>
    <mergeCell ref="B30:C30"/>
    <mergeCell ref="D35:F35"/>
    <mergeCell ref="B33:C33"/>
    <mergeCell ref="B34:C34"/>
    <mergeCell ref="B35:C35"/>
    <mergeCell ref="B32:C32"/>
    <mergeCell ref="B22:B24"/>
    <mergeCell ref="B16:B17"/>
    <mergeCell ref="P10:P11"/>
    <mergeCell ref="Q10:Q11"/>
    <mergeCell ref="R10:R11"/>
    <mergeCell ref="J10:J11"/>
    <mergeCell ref="K10:K11"/>
    <mergeCell ref="L10:L11"/>
    <mergeCell ref="M10:M11"/>
    <mergeCell ref="B14:B15"/>
    <mergeCell ref="F10:F11"/>
    <mergeCell ref="G10:G11"/>
    <mergeCell ref="H10:H11"/>
    <mergeCell ref="I10:I11"/>
    <mergeCell ref="N10:N11"/>
    <mergeCell ref="O10:O11"/>
    <mergeCell ref="V10:V11"/>
    <mergeCell ref="W10:W11"/>
    <mergeCell ref="B18:B19"/>
    <mergeCell ref="B20:B21"/>
    <mergeCell ref="S10:S11"/>
    <mergeCell ref="T10:T11"/>
    <mergeCell ref="U10:U11"/>
    <mergeCell ref="B8:B11"/>
    <mergeCell ref="C8:C11"/>
    <mergeCell ref="D8:O8"/>
    <mergeCell ref="P8:W8"/>
    <mergeCell ref="D9:G9"/>
    <mergeCell ref="T9:W9"/>
    <mergeCell ref="D10:D11"/>
    <mergeCell ref="E10:E11"/>
    <mergeCell ref="H9:K9"/>
    <mergeCell ref="L9:O9"/>
    <mergeCell ref="B2:W2"/>
    <mergeCell ref="B3:W3"/>
    <mergeCell ref="B4:W4"/>
    <mergeCell ref="B5:W5"/>
    <mergeCell ref="B6:W6"/>
    <mergeCell ref="P9:S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Összesített</vt:lpstr>
      <vt:lpstr>Mezőgazdasági technikus 2020</vt:lpstr>
      <vt:lpstr>Mezőgazdasági technikus 2018</vt:lpstr>
      <vt:lpstr>Mg-i gépésztechnikus 2020</vt:lpstr>
      <vt:lpstr>Mg-i gépésztechnikus 2018</vt:lpstr>
      <vt:lpstr>Felnőttek középiskolája 2016</vt:lpstr>
      <vt:lpstr>Gazda 2020</vt:lpstr>
      <vt:lpstr>Kertész 2020</vt:lpstr>
      <vt:lpstr>Mezőgazdasági gépész 2020</vt:lpstr>
    </vt:vector>
  </TitlesOfParts>
  <Company>Makói Oktatási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Némethné Baranyi Brigitta</cp:lastModifiedBy>
  <cp:lastPrinted>2019-08-25T09:48:54Z</cp:lastPrinted>
  <dcterms:created xsi:type="dcterms:W3CDTF">2011-10-26T09:53:52Z</dcterms:created>
  <dcterms:modified xsi:type="dcterms:W3CDTF">2022-06-21T07:18:09Z</dcterms:modified>
</cp:coreProperties>
</file>